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jhivert\Desktop\EN COURS ou ARCHIVAGE SERVEUR\1. EN COURS\SIte WEB\"/>
    </mc:Choice>
  </mc:AlternateContent>
  <xr:revisionPtr revIDLastSave="0" documentId="13_ncr:1_{30119721-7119-412F-9E9E-6F28673B3829}" xr6:coauthVersionLast="47" xr6:coauthVersionMax="47" xr10:uidLastSave="{00000000-0000-0000-0000-000000000000}"/>
  <bookViews>
    <workbookView xWindow="0" yWindow="2220" windowWidth="19632" windowHeight="10128" tabRatio="917" xr2:uid="{00000000-000D-0000-FFFF-FFFF00000000}"/>
  </bookViews>
  <sheets>
    <sheet name="Actions" sheetId="7"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82" i="7" l="1"/>
  <c r="K82" i="7"/>
  <c r="K79" i="7"/>
  <c r="J79" i="7"/>
  <c r="I79" i="7"/>
  <c r="H79" i="7"/>
  <c r="G79" i="7"/>
  <c r="F79" i="7"/>
  <c r="E79" i="7"/>
  <c r="L79" i="7"/>
  <c r="D79" i="7"/>
  <c r="C81" i="7"/>
  <c r="C80" i="7"/>
  <c r="C78" i="7"/>
  <c r="C77" i="7"/>
  <c r="M79" i="7" l="1"/>
  <c r="M69" i="7"/>
  <c r="M66" i="7"/>
  <c r="M63" i="7"/>
  <c r="M59" i="7"/>
  <c r="M50" i="7"/>
  <c r="M46" i="7"/>
  <c r="M39" i="7"/>
  <c r="M31" i="7"/>
  <c r="M27" i="7"/>
  <c r="M20" i="7"/>
  <c r="M84" i="7" l="1"/>
  <c r="J82" i="7" l="1"/>
  <c r="J69" i="7"/>
  <c r="J66" i="7"/>
  <c r="J63" i="7"/>
  <c r="J59" i="7"/>
  <c r="J50" i="7"/>
  <c r="J46" i="7"/>
  <c r="J39" i="7"/>
  <c r="J31" i="7"/>
  <c r="J27" i="7"/>
  <c r="J20" i="7"/>
  <c r="C43" i="7"/>
  <c r="C76" i="7"/>
  <c r="L31" i="7"/>
  <c r="C61" i="7"/>
  <c r="E82" i="7"/>
  <c r="C62" i="7"/>
  <c r="C60" i="7"/>
  <c r="L59" i="7"/>
  <c r="K59" i="7"/>
  <c r="I59" i="7"/>
  <c r="H59" i="7"/>
  <c r="G59" i="7"/>
  <c r="F59" i="7"/>
  <c r="E59" i="7"/>
  <c r="D59" i="7"/>
  <c r="J84" i="7" l="1"/>
  <c r="C79" i="7"/>
  <c r="C59" i="7"/>
  <c r="H50" i="7" l="1"/>
  <c r="H46" i="7"/>
  <c r="H39" i="7"/>
  <c r="H31" i="7"/>
  <c r="H20" i="7"/>
  <c r="H27" i="7"/>
  <c r="H82" i="7"/>
  <c r="H69" i="7"/>
  <c r="H66" i="7"/>
  <c r="H63" i="7"/>
  <c r="C49" i="7"/>
  <c r="C48" i="7"/>
  <c r="C42" i="7"/>
  <c r="C44" i="7"/>
  <c r="C45" i="7"/>
  <c r="C37" i="7"/>
  <c r="H84" i="7" l="1"/>
  <c r="C26" i="7" l="1"/>
  <c r="C58" i="7" l="1"/>
  <c r="I82" i="7"/>
  <c r="I69" i="7"/>
  <c r="I66" i="7"/>
  <c r="I63" i="7"/>
  <c r="I50" i="7"/>
  <c r="I46" i="7"/>
  <c r="I39" i="7"/>
  <c r="I31" i="7"/>
  <c r="I27" i="7"/>
  <c r="I20" i="7"/>
  <c r="L82" i="7"/>
  <c r="G82" i="7"/>
  <c r="F82" i="7"/>
  <c r="D82" i="7"/>
  <c r="C83" i="7"/>
  <c r="K31" i="7"/>
  <c r="G31" i="7"/>
  <c r="F31" i="7"/>
  <c r="E31" i="7"/>
  <c r="D31" i="7"/>
  <c r="D27" i="7"/>
  <c r="L20" i="7"/>
  <c r="K20" i="7"/>
  <c r="G20" i="7"/>
  <c r="F20" i="7"/>
  <c r="E20" i="7"/>
  <c r="D20" i="7"/>
  <c r="C57" i="7"/>
  <c r="C68" i="7"/>
  <c r="C25" i="7"/>
  <c r="C24" i="7"/>
  <c r="C33" i="7"/>
  <c r="C75" i="7"/>
  <c r="C74" i="7"/>
  <c r="C73" i="7"/>
  <c r="C72" i="7"/>
  <c r="C71" i="7"/>
  <c r="C70" i="7"/>
  <c r="C67" i="7"/>
  <c r="C65" i="7"/>
  <c r="C64" i="7"/>
  <c r="C56" i="7"/>
  <c r="C55" i="7"/>
  <c r="C54" i="7"/>
  <c r="C53" i="7"/>
  <c r="C52" i="7"/>
  <c r="C51" i="7"/>
  <c r="C47" i="7"/>
  <c r="C41" i="7"/>
  <c r="C40" i="7"/>
  <c r="C38" i="7"/>
  <c r="C36" i="7"/>
  <c r="C35" i="7"/>
  <c r="C34" i="7"/>
  <c r="C32" i="7"/>
  <c r="C30" i="7"/>
  <c r="C29" i="7"/>
  <c r="C28" i="7"/>
  <c r="C23" i="7"/>
  <c r="C22" i="7"/>
  <c r="C21" i="7"/>
  <c r="L69" i="7"/>
  <c r="L66" i="7"/>
  <c r="L63" i="7"/>
  <c r="L50" i="7"/>
  <c r="L46" i="7"/>
  <c r="L39" i="7"/>
  <c r="L27" i="7"/>
  <c r="D69" i="7"/>
  <c r="D39" i="7"/>
  <c r="D66" i="7"/>
  <c r="D63" i="7"/>
  <c r="D50" i="7"/>
  <c r="I84" i="7" l="1"/>
  <c r="L84" i="7"/>
  <c r="C82" i="7"/>
  <c r="C20" i="7"/>
  <c r="D46" i="7"/>
  <c r="D84" i="7" s="1"/>
  <c r="K39" i="7"/>
  <c r="G39" i="7"/>
  <c r="F39" i="7"/>
  <c r="E39" i="7"/>
  <c r="G69" i="7"/>
  <c r="G66" i="7"/>
  <c r="G63" i="7"/>
  <c r="G50" i="7"/>
  <c r="G46" i="7"/>
  <c r="G27" i="7"/>
  <c r="K69" i="7"/>
  <c r="F69" i="7"/>
  <c r="E69" i="7"/>
  <c r="K66" i="7"/>
  <c r="F66" i="7"/>
  <c r="E66" i="7"/>
  <c r="K63" i="7"/>
  <c r="F63" i="7"/>
  <c r="E63" i="7"/>
  <c r="K50" i="7"/>
  <c r="F50" i="7"/>
  <c r="E50" i="7"/>
  <c r="K46" i="7"/>
  <c r="F46" i="7"/>
  <c r="E46" i="7"/>
  <c r="K27" i="7"/>
  <c r="F27" i="7"/>
  <c r="E27" i="7"/>
  <c r="C66" i="7" l="1"/>
  <c r="C69" i="7"/>
  <c r="F84" i="7"/>
  <c r="E84" i="7"/>
  <c r="C85" i="7" s="1"/>
  <c r="G84" i="7"/>
  <c r="K84" i="7"/>
  <c r="C63" i="7"/>
  <c r="C27" i="7"/>
  <c r="C50" i="7"/>
  <c r="C46" i="7"/>
  <c r="C39" i="7"/>
  <c r="C31" i="7"/>
  <c r="C87" i="7" l="1"/>
  <c r="C86" i="7"/>
</calcChain>
</file>

<file path=xl/sharedStrings.xml><?xml version="1.0" encoding="utf-8"?>
<sst xmlns="http://schemas.openxmlformats.org/spreadsheetml/2006/main" count="261" uniqueCount="231">
  <si>
    <t>N°</t>
  </si>
  <si>
    <t>Intitulé (action et sous-action)</t>
  </si>
  <si>
    <t>Réponse aux sollicitations extérieures</t>
  </si>
  <si>
    <t>1.1</t>
  </si>
  <si>
    <t>1.2</t>
  </si>
  <si>
    <t>0.1</t>
  </si>
  <si>
    <t>0.2</t>
  </si>
  <si>
    <t>0.3</t>
  </si>
  <si>
    <t>0.4</t>
  </si>
  <si>
    <t>Réunion (interne et externe)</t>
  </si>
  <si>
    <t>2.1</t>
  </si>
  <si>
    <t>2.2</t>
  </si>
  <si>
    <t>3.1</t>
  </si>
  <si>
    <t>3.2</t>
  </si>
  <si>
    <t>4.1</t>
  </si>
  <si>
    <t>4.2</t>
  </si>
  <si>
    <t>5.1</t>
  </si>
  <si>
    <t>Gestion des collections végétales</t>
  </si>
  <si>
    <t>6.1</t>
  </si>
  <si>
    <t>6.2</t>
  </si>
  <si>
    <t>7.1</t>
  </si>
  <si>
    <t>7.2</t>
  </si>
  <si>
    <t>Site WEB ‘Flore et végétations des îles Éparses’</t>
  </si>
  <si>
    <t>Entretien et suivi plants pépinière</t>
  </si>
  <si>
    <t>TOTAL PAR AGENT</t>
  </si>
  <si>
    <t>4.3</t>
  </si>
  <si>
    <t>-</t>
  </si>
  <si>
    <t>2.3</t>
  </si>
  <si>
    <t>8.1</t>
  </si>
  <si>
    <t>8.2</t>
  </si>
  <si>
    <t>1.3</t>
  </si>
  <si>
    <t>Valorisation scientifique et actions de communication</t>
  </si>
  <si>
    <t>CHARGE &amp; INVESTISSEMENT</t>
  </si>
  <si>
    <t>LIVRABLES</t>
  </si>
  <si>
    <t>Coordination générale et validation scientifique</t>
  </si>
  <si>
    <t>Montage de projets (si opportunnité)</t>
  </si>
  <si>
    <t>2.4</t>
  </si>
  <si>
    <t>MAJ des BDD et des couches cartographiques ; Rédaction d'un rapport de mission</t>
  </si>
  <si>
    <t>Registres des collections végétales mis à jour (Excel)</t>
  </si>
  <si>
    <t>Mission de courte durée sur Europa pour un suivi des EEE et rédaction d'un compte-rendu</t>
  </si>
  <si>
    <t>BDD et couches cartographiques mises à jour (Excel ; Qgis)</t>
  </si>
  <si>
    <t xml:space="preserve">Assistance auprès de Vincent BOULLET dans la rédaction du livret typologique illustré des habitats et des végétations terrestres des îles Éparses et lors de la présentation </t>
  </si>
  <si>
    <t>Nb de participations aux COTECH du projet RECI</t>
  </si>
  <si>
    <t>Participation aux Comités Techniques du projet RECI (Restauration des Ecosystèmes insulaires de l’océan Indien)</t>
  </si>
  <si>
    <t>0.5</t>
  </si>
  <si>
    <t>Resp Herbier</t>
  </si>
  <si>
    <t>Resp Pépinière</t>
  </si>
  <si>
    <t>Compte-rendu de mission sur Europa</t>
  </si>
  <si>
    <t>Compte rendu de mission</t>
  </si>
  <si>
    <t>3.4</t>
  </si>
  <si>
    <t>Pages et articles mis à jour / Nb de nouveaux articles (actualités…) / Nb de documents mis en téléchargement / Documents les plus téléchargés</t>
  </si>
  <si>
    <t>Mises à jour (introduction à la flore et listes des taxons par territoire, bilans scientifiques, histoire de la botanique, documents en téléchargement, articles, photos…)</t>
  </si>
  <si>
    <r>
      <t>Finalisation d'articles scientifiques en cours  : '</t>
    </r>
    <r>
      <rPr>
        <i/>
        <sz val="11"/>
        <rFont val="Calibri"/>
        <family val="2"/>
        <scheme val="minor"/>
      </rPr>
      <t>Paramollugo nesophila'</t>
    </r>
    <r>
      <rPr>
        <sz val="11"/>
        <rFont val="Calibri"/>
        <family val="2"/>
        <scheme val="minor"/>
      </rPr>
      <t xml:space="preserve"> avec Mats THULIN ; 'Achyranthes Europa' avec Vincent BOULLET ; 'Fou et Veloutier' avec Merlène SAUNIER</t>
    </r>
  </si>
  <si>
    <t>Publications 'Paramollugo nesophila' avec Mats THULIN ; 'Achyranthes Europa' avec Vincent BOULLET ; 'Fou et Veloutier' avec Merlène SAUNIER</t>
  </si>
  <si>
    <t>Nombre de laboratoires contactés et Nb d'échantillons envoyés</t>
  </si>
  <si>
    <t>2.5</t>
  </si>
  <si>
    <t>Référent(s) CBNM</t>
  </si>
  <si>
    <t>Référent(s) TAAF</t>
  </si>
  <si>
    <t>Marianne BENOIT</t>
  </si>
  <si>
    <t>Dominique OUDIN ; Jean HIVERT</t>
  </si>
  <si>
    <t>Franck LUSTENBERGER ; Sophie MARINESQUE</t>
  </si>
  <si>
    <t>Etienne PROLHAC ; Clément QUETEL</t>
  </si>
  <si>
    <t>Pierre AGNOLA</t>
  </si>
  <si>
    <t>Pierre AGNOLA ; Etienne PROLHAC ; Pauline  SALVATICO</t>
  </si>
  <si>
    <t>2.6</t>
  </si>
  <si>
    <t>Mission de courte durée aux Glorieuses pour un suivi des EEE et rédaction d'un compte-rendu</t>
  </si>
  <si>
    <t>Compte-rendu de mission aux Glorieuses</t>
  </si>
  <si>
    <t>0.6</t>
  </si>
  <si>
    <t>Appui au calibrage, à la commande et à la mise en œuvre de prestations extérieure (imagerie drone Cénose/drone Réunion, autres ?)</t>
  </si>
  <si>
    <t>Formations des agents de terrain des TAAF</t>
  </si>
  <si>
    <t>Communication sur l'éradication du choca sur Europa : fnalisation de l'article sur la lutte contre le Choca et le Sisal sur Europa ; organisation d'un événementiel avec le service Communication des TAAF</t>
  </si>
  <si>
    <t>5.2</t>
  </si>
  <si>
    <t>5.3</t>
  </si>
  <si>
    <t>5.4</t>
  </si>
  <si>
    <t>5.5</t>
  </si>
  <si>
    <t>5.6</t>
  </si>
  <si>
    <t>5.7</t>
  </si>
  <si>
    <t>5.8</t>
  </si>
  <si>
    <r>
      <t>Assistante Herbier (</t>
    </r>
    <r>
      <rPr>
        <b/>
        <sz val="12"/>
        <rFont val="Calibri"/>
        <family val="2"/>
        <scheme val="minor"/>
      </rPr>
      <t>Rosa MARTEAU</t>
    </r>
    <r>
      <rPr>
        <b/>
        <sz val="12"/>
        <color theme="1"/>
        <rFont val="Calibri"/>
        <family val="2"/>
        <scheme val="minor"/>
      </rPr>
      <t>)</t>
    </r>
  </si>
  <si>
    <t>9.1</t>
  </si>
  <si>
    <t>Projet 'Atlas de la flore des îles Éparses'</t>
  </si>
  <si>
    <t>Responsable banque de semence (Camille DANGER)</t>
  </si>
  <si>
    <t>Missions courte durée (Eur et Glo)</t>
  </si>
  <si>
    <t>Jean HIVERT</t>
  </si>
  <si>
    <t>Carnet de voyage 'Mission Europa 2021' (publication, exposition ?)</t>
  </si>
  <si>
    <t>INTRODUCTION</t>
  </si>
  <si>
    <t>LOGISTIQUE</t>
  </si>
  <si>
    <t>Livret typologique illustré des habitats et des végétations terrestres des îles Éparses (selon état d'avancement et disponibilité de Vincent BOULLET)</t>
  </si>
  <si>
    <t>Chargé de projets IE</t>
  </si>
  <si>
    <t>Les colonnes 'Charge et investissement' et 'Logistique' précisent respectivement sur quel projet sont ciblés les dépenses et les missions de terrain nécessitant une organisation logistique de la part des TAAF.</t>
  </si>
  <si>
    <t>Comité de direction du CBNM</t>
  </si>
  <si>
    <t>1/  les MIG îles Éparses définies au titre de l'agrément CBN ; du 1 janvier au 31 décembre 2024 (personnels et actions en noir)</t>
  </si>
  <si>
    <t>Directeur CBNM (Dominique Oudin)</t>
  </si>
  <si>
    <t>Directeur CBNM</t>
  </si>
  <si>
    <t>Mission de terrain (inventaire flore, collections végétales, ressources iconographiques, suivi PP,  programme EVM [suivi, prélèvement silicagel et baguage], programme EEE [stratégie, lutte et suivi], programmes ITP et BKS)</t>
  </si>
  <si>
    <t>Préparation de la mission (logistique, matériel et recrutement d'un stagiaire)</t>
  </si>
  <si>
    <t>Mission longue durée (Juan de Nova)</t>
  </si>
  <si>
    <t>Fiche de poste 'Stagiaire Juan de Nova' (si besoin)</t>
  </si>
  <si>
    <t>Les livrables sont également indiqués ainsi que les référents CBNM et TAAF associés à chaque action.</t>
  </si>
  <si>
    <t>Mission de terrain Juan de Nova (4 semaines à 3 personnes + relève à 1 personne)</t>
  </si>
  <si>
    <t xml:space="preserve">Il a été élaboré selon diverses sources de financements : </t>
  </si>
  <si>
    <t>Programmation IE 2024 (tableur Excel)</t>
  </si>
  <si>
    <t>Bilan IE 2024 (rapport)</t>
  </si>
  <si>
    <t>Pré-programmation IE 2025 (tableur Excel)</t>
  </si>
  <si>
    <t>Rédation bilan IE 2023 ; Finalisation programmation IE 2024 et pré-programmation IE 2025</t>
  </si>
  <si>
    <t>Mise à jour du guide de reconnaissance et de gestion EEE (Europa, Tromelin, Glorieuses et Juan de Nova)</t>
  </si>
  <si>
    <t>Co-construction des documents d’orientation des actions (stratégie de lutte et restauration aux Glorieuses)</t>
  </si>
  <si>
    <t>Plan de gestion EEE (Glorieuses)</t>
  </si>
  <si>
    <t>Jean HIVERT ; Gabrielle DICQUE</t>
  </si>
  <si>
    <t>Etienne PROLHAC ; Clément QUETEL ; Caroline KURZROCK ; William BOFFY ; Loïc GIRAUD</t>
  </si>
  <si>
    <t>Marianne BENOIT ; Baptiste FOLLEA</t>
  </si>
  <si>
    <t>2.7</t>
  </si>
  <si>
    <t xml:space="preserve">Mise à jour des bases de données EEE suite aux actions de lutte et de suivi (Europa, Tromelin, Glorieuses et Juan de Nova) </t>
  </si>
  <si>
    <t>Rapport technique sur la gestion du Cocotier à Tromelin</t>
  </si>
  <si>
    <t>Programmes de conservation des EVM (Europa, Tromelin, Glorieuses et Juan de Nova)</t>
  </si>
  <si>
    <t>3.3</t>
  </si>
  <si>
    <t>3.5</t>
  </si>
  <si>
    <t>Protocole de suivi de la phénologie des EVM de Juan de Nova</t>
  </si>
  <si>
    <t>3.6</t>
  </si>
  <si>
    <t>AAP INPN 2023 'Mise en place d’un protocole de numérisation et partage en ligne des parts de l’herbier des îles Éparses du CBN-CPIE Mascarin' : rédaction notice méthodologique ; numérisation de 100 parts d'herbier d'Europa ; conventions et transferts des images aux herbiers  partenaires pour diffusion</t>
  </si>
  <si>
    <t>Animation du réseau de partenaires (envoi de parts et du registre d'herbier)</t>
  </si>
  <si>
    <t>Gestion des collections végétales et des BDD (intégration de nouvelles parts,  montage de parts d'herbier, entretien des collections)</t>
  </si>
  <si>
    <t>Nb de nouvelles parts et de nouveaux taxons par type de collection ; Nb parts d'herbier montées</t>
  </si>
  <si>
    <t xml:space="preserve"> Nb de partenaires et Nb parts transmises aux partenaires ; Référencements des collections végétales du CBNM sur l'Index Herbariorum et TelaBotanica</t>
  </si>
  <si>
    <t>Notice méthodologique ; Base de donnée standardisée ; Nb de parts numérisées et Nb de taxons ; Nb de partenariats (diffusion des images sur des plateformes de consultation)</t>
  </si>
  <si>
    <t>Guide de reconnaissance et de gestion des EEE  (nouvelle version)</t>
  </si>
  <si>
    <t>BDD 'EEE' (Europa, Tromelin, Glorieuses et Juan de Nova)</t>
  </si>
  <si>
    <t>Plateforme web (GéoNature) dédié aux programmes de lutte contre les EEE dans les IE : interface cartographique de consultation &amp; modules de saisie des données</t>
  </si>
  <si>
    <t>Mise à jour des BDD 'EVM' (Glorieuses, Europa, Tromelin) &amp; des guides de reconnaissance et de gestion [si acquisition de nouvelles données]</t>
  </si>
  <si>
    <t>Guide de reconnaissance et de gestion des EVM d'Europa / Glorieuses / Tromelin [mise à jour si acquisition de nouvelles données]</t>
  </si>
  <si>
    <t>Rédaction d'un guide de reconnaissance et de gestion des EVM de Juan de Nova</t>
  </si>
  <si>
    <t>Guide de reconnaissance et de gestion des EVM de Juan de Nova (version 1)</t>
  </si>
  <si>
    <t>BDD 'EVM' [si mises à jour]</t>
  </si>
  <si>
    <t>Note de synthèse sur le suivi de la phénologie des EVM des Glorieuses</t>
  </si>
  <si>
    <t>Nb d'atelier  de travail et de participants ; compte-rendu des ateliers de travail</t>
  </si>
  <si>
    <t>Pauline SALVATICO</t>
  </si>
  <si>
    <t>Rédaction articles WEB et actualités (sites 'Flore et végétations des IE' et 'CBNM')</t>
  </si>
  <si>
    <t>Nb d'articles diffusés sur le site du CBNM</t>
  </si>
  <si>
    <t>Supports de formation &amp; boites à outils (auprès de chaque agent TAAF)</t>
  </si>
  <si>
    <t>Animation de la formation (2 journées, 5 sessions par an)</t>
  </si>
  <si>
    <t>Nb de sessions de formation 'méthodes d’étude, de suivi et de gestion de la flore des îles Éparses' ; Nb d'agents formés</t>
  </si>
  <si>
    <t>Responsable Outils numériques (Frédéric PICOT)</t>
  </si>
  <si>
    <t>Responsable formation (Perle ANXIONNAZ)</t>
  </si>
  <si>
    <t>Resp Antenne IE</t>
  </si>
  <si>
    <t>Resp Outils numériques</t>
  </si>
  <si>
    <t>Resp Formation</t>
  </si>
  <si>
    <t>Resp Banque Semences</t>
  </si>
  <si>
    <t xml:space="preserve">Chargée de projet îles Eparses </t>
  </si>
  <si>
    <r>
      <rPr>
        <b/>
        <sz val="16"/>
        <color theme="1"/>
        <rFont val="Calibri"/>
        <family val="2"/>
        <scheme val="minor"/>
      </rPr>
      <t>Le tableur ci-dessous</t>
    </r>
    <r>
      <rPr>
        <sz val="16"/>
        <color theme="1"/>
        <rFont val="Calibri"/>
        <family val="2"/>
        <scheme val="minor"/>
      </rPr>
      <t xml:space="preserve"> présente les diverses actions et sous-actions à réaliser ansi que les personnels mobilisés et leur nombre de jours_hommes attribués (sur la base de 251 jours ouvrés en 2024 - 30 jours de congés annuels = 221 jours_hommes pour un ETP) . On distingue les personnels permanents du CBNM et les stagiaires (dont les jours_hommes ne sont pas comptabilisés dans le total)</t>
    </r>
  </si>
  <si>
    <t>10.1</t>
  </si>
  <si>
    <t>Gabrielle DICQUE</t>
  </si>
  <si>
    <t>9.2</t>
  </si>
  <si>
    <t>Création des BDD 'EVM' (Juan de Nova), saisie et analyse des données</t>
  </si>
  <si>
    <t>Saisie et analyse des données 'Suivi phénologique' des EVM  des Glorieuses ; rédaction d'une note de synthèse</t>
  </si>
  <si>
    <t>Rédaction d'un protocole de suivi de la phénologie des EVM de Juan de Nova ; Création d'une BDD et saisie des données</t>
  </si>
  <si>
    <t>Mise en germination des nouvelles récoltes (mission Juan de Nova 2024) et suivi hebdomadaire</t>
  </si>
  <si>
    <t>Suivi hebdomadaire des germinations 'Tromelin 2023' (3 lots de semences de 2 taxons selon 9 protocoles de germination)</t>
  </si>
  <si>
    <r>
      <t xml:space="preserve">2/ le Chargé de projet îles Éparses au titre de conventions OFB-TAAF ; du 24 avril 2023 à juin 2025 </t>
    </r>
    <r>
      <rPr>
        <sz val="16"/>
        <color rgb="FF00B050"/>
        <rFont val="Calibri"/>
        <family val="2"/>
        <scheme val="minor"/>
      </rPr>
      <t>[personnels et actions en vert]</t>
    </r>
  </si>
  <si>
    <r>
      <t xml:space="preserve">3/ l'AAP INPN 2023 'Mise en place d’un protocole de numérisation et partage en ligne des parts de l’herbier des îles Éparses du CBN-CPIE Mascarin' ; du 1 avril 2023 au 30 septembre 2024 </t>
    </r>
    <r>
      <rPr>
        <sz val="16"/>
        <color rgb="FF0070C0"/>
        <rFont val="Calibri"/>
        <family val="2"/>
        <scheme val="minor"/>
      </rPr>
      <t>[actions en bleu]</t>
    </r>
  </si>
  <si>
    <r>
      <t>TOTAL jour_homme CBNM</t>
    </r>
    <r>
      <rPr>
        <b/>
        <sz val="10"/>
        <rFont val="Calibri"/>
        <family val="2"/>
        <scheme val="minor"/>
      </rPr>
      <t xml:space="preserve"> (hors stagiaire et chargés de projet IE et BDS-ITP)</t>
    </r>
  </si>
  <si>
    <t>Assistance technique au projet 'Revégétalisation de la station TAAF d'Europa' ; Saisie et analyse des données (récolte, élevage, plantation et suivis)</t>
  </si>
  <si>
    <t>Assistance technique dans la mise en place d'une unité de production végétale sur la Grande Glorieuse</t>
  </si>
  <si>
    <t>Nb de nouveaux lots de semences et de taxons collectés sur le terrain ; Nb de lots mis en germination et de protocoles de germination</t>
  </si>
  <si>
    <t>Fiches ITP (si résultats satisfaisants)</t>
  </si>
  <si>
    <t xml:space="preserve">BDD 'Suivi des germinations', 'Elevage Pépinière' et 'Fiches ITP' </t>
  </si>
  <si>
    <t>BDD 'Récolte et multiplication' et 'Plantations et suivi' (Europa, Glorieuses et Tromelin)</t>
  </si>
  <si>
    <t>Notes de synthèse sur la gestion des EVM ; Listes d'EVM à récolter sur chaque territoire (création et mises à jour)</t>
  </si>
  <si>
    <t>Jean HIVERT ; Rosa MARTEAU ; Gabrielle DICQUE</t>
  </si>
  <si>
    <t>Note de synthèse sur le programme de multiplication et de plantation du Veloutier à Tromelin</t>
  </si>
  <si>
    <t>Note de synthèse sur une proposition d'arboretum conservatoire sur la Grande Glorieuse</t>
  </si>
  <si>
    <t>Cahier des charges de la pépinière des Glorieuses (finalisation si besoin) ; Conseils</t>
  </si>
  <si>
    <t>9.3</t>
  </si>
  <si>
    <t>9.4</t>
  </si>
  <si>
    <t>9.5</t>
  </si>
  <si>
    <t>9.6</t>
  </si>
  <si>
    <t>9.7</t>
  </si>
  <si>
    <t>11.1</t>
  </si>
  <si>
    <t>Programme 'Banque de semences conservatoire des îles Éparses' (BDS-IE)</t>
  </si>
  <si>
    <t>6.3</t>
  </si>
  <si>
    <t>Jean HIVERT ; Camille DANGER</t>
  </si>
  <si>
    <t>Etienne PROLHAC</t>
  </si>
  <si>
    <t>Réalisation de divers tests (viabilité, germination, teneur en eau, etc.) en vue de préciser le comportement au stockage des semences (orthodoxe ou récalcitrant ?) ; Saisie et analyse des données</t>
  </si>
  <si>
    <t>Mise en stockage de lots de semences et réalisation de tests de viabilité ; Saisie et analyse des données</t>
  </si>
  <si>
    <t>BDD 'BDS-IE'</t>
  </si>
  <si>
    <t>Nb de lots de semences / Nb de taxons réceptionnés et triés (global et par territoire)</t>
  </si>
  <si>
    <t>Nb de lots de semences / Nb de taxons mis en stockage</t>
  </si>
  <si>
    <t>Nb de lots de semences / Nb de taxons testés ; Présentation des résultats sur le comportement au stockage des semences</t>
  </si>
  <si>
    <t>Réception des lots de semences, tri et saisie des données, réalisation de photos des semences</t>
  </si>
  <si>
    <r>
      <t xml:space="preserve">Chargée de projet îles Eparses (Gabrielle Dicque, </t>
    </r>
    <r>
      <rPr>
        <b/>
        <sz val="10"/>
        <rFont val="Calibri"/>
        <family val="2"/>
        <scheme val="minor"/>
      </rPr>
      <t>111 jours sur la base d'un mi temps</t>
    </r>
    <r>
      <rPr>
        <b/>
        <sz val="12"/>
        <rFont val="Calibri"/>
        <family val="2"/>
        <scheme val="minor"/>
      </rPr>
      <t>)</t>
    </r>
  </si>
  <si>
    <r>
      <t>TOTAL jour_homme CBNM</t>
    </r>
    <r>
      <rPr>
        <b/>
        <sz val="10"/>
        <color theme="1"/>
        <rFont val="Calibri"/>
        <family val="2"/>
        <scheme val="minor"/>
      </rPr>
      <t xml:space="preserve"> (hors stagiaire et chargés de projet IE et BDS-ITP)</t>
    </r>
  </si>
  <si>
    <t>Assistance technique aux programmes de production in situ et de plantation aux Glorieuses ; Saisie et analyse des données (récolte, élevage, plantation et suivis) ; Rédaction d'une note de synthèse sur le projet d'arboretum</t>
  </si>
  <si>
    <t>Publication d'un article sur l'éradication du choca sur Europa et tenue d'un événementiel</t>
  </si>
  <si>
    <t>Valorisation du Carnet de voyage 'Mission Europa 2021' (mise en page, recherche de financements pour publication et/ou exposition)</t>
  </si>
  <si>
    <t>9.8</t>
  </si>
  <si>
    <t>TOTAL IE (personnels CBNM + Chargée de projet îles Eparses)</t>
  </si>
  <si>
    <t>Production de plantes indigènes des îles Éparses (ITP)</t>
  </si>
  <si>
    <t>Communication : exposition Europa, conférence IE, interview presse écrite (Myriam DUPUIS)</t>
  </si>
  <si>
    <t>Responsable serre (Hervé FOSSY)</t>
  </si>
  <si>
    <t>Resp Serre</t>
  </si>
  <si>
    <t xml:space="preserve">NOTES : </t>
  </si>
  <si>
    <r>
      <t xml:space="preserve">Ce document présente </t>
    </r>
    <r>
      <rPr>
        <b/>
        <sz val="16"/>
        <color theme="1"/>
        <rFont val="Calibri"/>
        <family val="2"/>
        <scheme val="minor"/>
      </rPr>
      <t>le programme d'actions îles Éparses</t>
    </r>
    <r>
      <rPr>
        <sz val="16"/>
        <color theme="1"/>
        <rFont val="Calibri"/>
        <family val="2"/>
        <scheme val="minor"/>
      </rPr>
      <t xml:space="preserve"> du CBNM sur l'année 2024. </t>
    </r>
  </si>
  <si>
    <r>
      <t>Responsable antenne IE (Jean Hivert</t>
    </r>
    <r>
      <rPr>
        <b/>
        <sz val="10"/>
        <color theme="1"/>
        <rFont val="Calibri"/>
        <family val="2"/>
        <scheme val="minor"/>
      </rPr>
      <t xml:space="preserve">, </t>
    </r>
    <r>
      <rPr>
        <b/>
        <sz val="10"/>
        <rFont val="Calibri"/>
        <family val="2"/>
        <scheme val="minor"/>
      </rPr>
      <t>146 jours sur la base de 66% d'un ETP</t>
    </r>
    <r>
      <rPr>
        <b/>
        <sz val="10"/>
        <color theme="1"/>
        <rFont val="Calibri"/>
        <family val="2"/>
        <scheme val="minor"/>
      </rPr>
      <t>)</t>
    </r>
  </si>
  <si>
    <t>Saisie et analyse des données (Tromelin 2023) ; Rédaction de nouvelles fiches ITP (si résultats satisfaisants)</t>
  </si>
  <si>
    <t>Responsable pépinière (Henri HOARAU)</t>
  </si>
  <si>
    <r>
      <t>Stagiaire 'EVM Juan Nova' (</t>
    </r>
    <r>
      <rPr>
        <b/>
        <sz val="10"/>
        <rFont val="Calibri"/>
        <family val="2"/>
        <scheme val="minor"/>
      </rPr>
      <t>BTS GPN, 2 mois</t>
    </r>
    <r>
      <rPr>
        <b/>
        <sz val="12"/>
        <rFont val="Calibri"/>
        <family val="2"/>
        <scheme val="minor"/>
      </rPr>
      <t>)</t>
    </r>
  </si>
  <si>
    <t>Stagiaire 'EVM Juan Nova' (BTS GPN, 2 mois)</t>
  </si>
  <si>
    <r>
      <t xml:space="preserve">Coordination (et éventuellement valorisation) des partenaraits en cours avec des laboratoires de recherche : </t>
    </r>
    <r>
      <rPr>
        <i/>
        <sz val="11"/>
        <color rgb="FF00B050"/>
        <rFont val="Calibri"/>
        <family val="2"/>
        <scheme val="minor"/>
      </rPr>
      <t>Achyranthes</t>
    </r>
    <r>
      <rPr>
        <sz val="11"/>
        <color rgb="FF00B050"/>
        <rFont val="Calibri"/>
        <family val="2"/>
        <scheme val="minor"/>
      </rPr>
      <t xml:space="preserve"> spp. avec Ross McCAULEY ; </t>
    </r>
    <r>
      <rPr>
        <i/>
        <sz val="11"/>
        <color rgb="FF00B050"/>
        <rFont val="Calibri"/>
        <family val="2"/>
        <scheme val="minor"/>
      </rPr>
      <t xml:space="preserve">Ophioglossum </t>
    </r>
    <r>
      <rPr>
        <sz val="11"/>
        <color rgb="FF00B050"/>
        <rFont val="Calibri"/>
        <family val="2"/>
        <scheme val="minor"/>
      </rPr>
      <t xml:space="preserve">spp. avec Germinal ROUHAN ; </t>
    </r>
    <r>
      <rPr>
        <i/>
        <sz val="11"/>
        <color rgb="FF00B050"/>
        <rFont val="Calibri"/>
        <family val="2"/>
        <scheme val="minor"/>
      </rPr>
      <t>Euphorbia</t>
    </r>
    <r>
      <rPr>
        <sz val="11"/>
        <color rgb="FF00B050"/>
        <rFont val="Calibri"/>
        <family val="2"/>
        <scheme val="minor"/>
      </rPr>
      <t xml:space="preserve"> spp. avec Ricarda RIINA ; Malvaceae avec Timothèe LE PÊCHON ; </t>
    </r>
    <r>
      <rPr>
        <i/>
        <sz val="11"/>
        <color rgb="FF00B050"/>
        <rFont val="Calibri"/>
        <family val="2"/>
        <scheme val="minor"/>
      </rPr>
      <t xml:space="preserve">Nesogenes </t>
    </r>
    <r>
      <rPr>
        <sz val="11"/>
        <color rgb="FF00B050"/>
        <rFont val="Calibri"/>
        <family val="2"/>
        <scheme val="minor"/>
      </rPr>
      <t xml:space="preserve">spp. avec Florent MARTOS ; </t>
    </r>
    <r>
      <rPr>
        <i/>
        <sz val="11"/>
        <color rgb="FF00B050"/>
        <rFont val="Calibri"/>
        <family val="2"/>
        <scheme val="minor"/>
      </rPr>
      <t xml:space="preserve">Portulaca </t>
    </r>
    <r>
      <rPr>
        <sz val="11"/>
        <color rgb="FF00B050"/>
        <rFont val="Calibri"/>
        <family val="2"/>
        <scheme val="minor"/>
      </rPr>
      <t xml:space="preserve">spp. avec Gilberto O CAMPO ; </t>
    </r>
    <r>
      <rPr>
        <i/>
        <sz val="11"/>
        <color rgb="FF00B050"/>
        <rFont val="Calibri"/>
        <family val="2"/>
        <scheme val="minor"/>
      </rPr>
      <t xml:space="preserve">Ficus </t>
    </r>
    <r>
      <rPr>
        <sz val="11"/>
        <color rgb="FF00B050"/>
        <rFont val="Calibri"/>
        <family val="2"/>
        <scheme val="minor"/>
      </rPr>
      <t>spp. et guêpes avec Jean-Yves RASPLUS et Finn KJELBERG ; Lichens avec Rémy PONCET ; Boerhavia spp. avec Norman DOUGLAS, Mickael MOORE et Matt JOHNSON</t>
    </r>
  </si>
  <si>
    <t xml:space="preserve">Si possible trouver des laboratoires pour des analyses moléculaires des Phyllanthaceae </t>
  </si>
  <si>
    <t>Assistance technique à l'éradication du Cocotier sur Tromelin</t>
  </si>
  <si>
    <t>Conseil scientifique CBNM 'Gestion EVM des IE' (préparation et animation)</t>
  </si>
  <si>
    <t>Assistance technique au programme de production in situ et de transplantation du Veloutier à Tromelin ; Saisie et analyse des données (récolte, plantation et suivis) ; Rédaction d'une note de synthèse sur le programme de plantation du Veloutier</t>
  </si>
  <si>
    <t>Préparation de la formation 'méthodes d’étude, de suivi, de gestion et de production de la flore des îles Éparses' (agents Europa, Glorieuses, Tromelin et Juan de Nova) et inscription sur le catalogue des formations du CBNM</t>
  </si>
  <si>
    <t>9.9</t>
  </si>
  <si>
    <t>Nb d'animations</t>
  </si>
  <si>
    <t>Assistance technique aux TAAF dans le dossier de la Réserve Naturelle Nationale des îles Éparses (versement des données floristiques 'EVM' et 'EVEE' dans une BDD harmonisée de type 'atlas de la flore')</t>
  </si>
  <si>
    <t xml:space="preserve">Synthèse et mise en forme harmonisée des données existantes (Europa, Juan de Nova, Glorieuses, Tromelin) </t>
  </si>
  <si>
    <t>10.2</t>
  </si>
  <si>
    <t xml:space="preserve">Synthèse et mise en forme harmonisée des données de type 'Relevés phytosociologiques' et 'Placettes Permanentes' (Juan de Nova et Tromelin) </t>
  </si>
  <si>
    <t>Démarrage du plan d'actions des EVM des IE : co-organisation d'un atelier de travail portant sur les questions de brassage génétique ; analyse des aires écologiques des EVM ; création et mise à jour de listes de récoltes d'EVM pour chaque territoire (en vue d'alimenter les programmes ITP et BDS-IE) ; rédaction de notes de synthèse (résultats des discussions et des analyses, préconisations de gestion) ; Présentation au Conseil Scientifique du CBNM</t>
  </si>
  <si>
    <t>Création d'un espace commun TAAF-CBNM de partage de documents &amp; développement de  fonctions supports partagées dédiées aux programmes de lutte contre les EEE dans les IE (protocoles de saisie de terrain, modules de saisie en ligne, interface de consultation) [en collaboration avec le service SIB des TAAF]</t>
  </si>
  <si>
    <t>Nb de données floristiques (EVM et EVEE) géolocalisées par territoire</t>
  </si>
  <si>
    <t>BDD 'Relevés phytosociologiques' et 'Placettes Permanentes'</t>
  </si>
  <si>
    <t>Selon sollicitations des TAAF</t>
  </si>
  <si>
    <t>BDD de type 'atlas de la flore' (si temps disponible)</t>
  </si>
  <si>
    <t>1/ les modalités du stage de BTS GPN (2 mois) et la participation du stagiaire à une mission de terrain sur JDN restent à préciser selon les dates de la mission longue durée du CBNM et selon les impératifs scolaires du stagiaire</t>
  </si>
  <si>
    <t>2/ la question centrale des bases de données et de leur partage avec les partenaires reste abordée sous un aspect opérationnel dans cette programmation (action transversale ventilée au sein de diverses actions et sous-actions (1.3, 2.4, 2.7, 3.1, 3.4, 3.5, 5.3, 5.5, 5.6, 5.7, 6.2, 6.3, 9.8, 10.2 et 11.1). Une attention particulière sera portée sur cette thématique lors de sa mise en oeuvre tout au long de l'année et lors du bilan du programme d'actions îles Eparses 2024</t>
  </si>
  <si>
    <t>Cette programmation a été présentée et discutée avec les TAAF le 19 janvier 2024.</t>
  </si>
  <si>
    <t>PROGRAMME D'ACTIONS ILES EPARSES 2024 (Version 5)</t>
  </si>
  <si>
    <t>TOTAL IE (personnels CBNM + Chargée de projet îles Éparses + 1 stagiaire)</t>
  </si>
  <si>
    <t>Programmes de lutte contre les EVEE (Europa, Tromelin, Glorieuses et Juan de Nova)</t>
  </si>
  <si>
    <t>Cartographie fine des végétations (Tromelin et Glorieuses = priorité 1 ; Juan de Nova et Europa = priorité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</si>
</sst>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2"/>
      <color theme="1"/>
      <name val="Calibri"/>
      <family val="2"/>
      <scheme val="minor"/>
    </font>
    <font>
      <sz val="11"/>
      <name val="Calibri"/>
      <family val="2"/>
      <scheme val="minor"/>
    </font>
    <font>
      <sz val="11"/>
      <color theme="3"/>
      <name val="Calibri"/>
      <family val="2"/>
      <scheme val="minor"/>
    </font>
    <font>
      <b/>
      <sz val="14"/>
      <name val="Calibri"/>
      <family val="2"/>
      <scheme val="minor"/>
    </font>
    <font>
      <b/>
      <sz val="16"/>
      <name val="Calibri"/>
      <family val="2"/>
      <scheme val="minor"/>
    </font>
    <font>
      <sz val="22"/>
      <color theme="0"/>
      <name val="Calibri"/>
      <family val="2"/>
      <scheme val="minor"/>
    </font>
    <font>
      <b/>
      <sz val="12"/>
      <name val="Calibri"/>
      <family val="2"/>
      <scheme val="minor"/>
    </font>
    <font>
      <sz val="11"/>
      <color rgb="FFFF0000"/>
      <name val="Calibri"/>
      <family val="2"/>
      <scheme val="minor"/>
    </font>
    <font>
      <b/>
      <sz val="12"/>
      <color rgb="FFFF0000"/>
      <name val="Calibri"/>
      <family val="2"/>
      <scheme val="minor"/>
    </font>
    <font>
      <i/>
      <sz val="11"/>
      <name val="Calibri"/>
      <family val="2"/>
      <scheme val="minor"/>
    </font>
    <font>
      <b/>
      <sz val="11"/>
      <name val="Calibri"/>
      <family val="2"/>
      <scheme val="minor"/>
    </font>
    <font>
      <sz val="12"/>
      <name val="Calibri"/>
      <family val="2"/>
      <scheme val="minor"/>
    </font>
    <font>
      <sz val="22"/>
      <name val="Calibri"/>
      <family val="2"/>
      <scheme val="minor"/>
    </font>
    <font>
      <i/>
      <sz val="11"/>
      <color rgb="FFFF0000"/>
      <name val="Calibri"/>
      <family val="2"/>
      <scheme val="minor"/>
    </font>
    <font>
      <sz val="8"/>
      <name val="Calibri"/>
      <family val="2"/>
      <scheme val="minor"/>
    </font>
    <font>
      <sz val="11"/>
      <color theme="0"/>
      <name val="Calibri"/>
      <family val="2"/>
      <scheme val="minor"/>
    </font>
    <font>
      <b/>
      <sz val="12"/>
      <color theme="0"/>
      <name val="Calibri"/>
      <family val="2"/>
      <scheme val="minor"/>
    </font>
    <font>
      <b/>
      <sz val="12"/>
      <color rgb="FF00B050"/>
      <name val="Calibri"/>
      <family val="2"/>
      <scheme val="minor"/>
    </font>
    <font>
      <sz val="11"/>
      <color rgb="FF00B050"/>
      <name val="Calibri"/>
      <family val="2"/>
      <scheme val="minor"/>
    </font>
    <font>
      <i/>
      <sz val="11"/>
      <color rgb="FF00B050"/>
      <name val="Calibri"/>
      <family val="2"/>
      <scheme val="minor"/>
    </font>
    <font>
      <sz val="12"/>
      <color rgb="FF00B050"/>
      <name val="Calibri"/>
      <family val="2"/>
      <scheme val="minor"/>
    </font>
    <font>
      <b/>
      <sz val="20"/>
      <color theme="0"/>
      <name val="Calibri"/>
      <family val="2"/>
      <scheme val="minor"/>
    </font>
    <font>
      <sz val="14"/>
      <color theme="1"/>
      <name val="Calibri"/>
      <family val="2"/>
      <scheme val="minor"/>
    </font>
    <font>
      <b/>
      <u/>
      <sz val="16"/>
      <color theme="1"/>
      <name val="Calibri"/>
      <family val="2"/>
      <scheme val="minor"/>
    </font>
    <font>
      <sz val="16"/>
      <color theme="1"/>
      <name val="Calibri"/>
      <family val="2"/>
      <scheme val="minor"/>
    </font>
    <font>
      <b/>
      <sz val="16"/>
      <color theme="1"/>
      <name val="Calibri"/>
      <family val="2"/>
      <scheme val="minor"/>
    </font>
    <font>
      <sz val="11"/>
      <color rgb="FF0070C0"/>
      <name val="Calibri"/>
      <family val="2"/>
      <scheme val="minor"/>
    </font>
    <font>
      <sz val="16"/>
      <color rgb="FF0070C0"/>
      <name val="Calibri"/>
      <family val="2"/>
      <scheme val="minor"/>
    </font>
    <font>
      <sz val="16"/>
      <color rgb="FF00B050"/>
      <name val="Calibri"/>
      <family val="2"/>
      <scheme val="minor"/>
    </font>
    <font>
      <b/>
      <sz val="10"/>
      <color theme="1"/>
      <name val="Calibri"/>
      <family val="2"/>
      <scheme val="minor"/>
    </font>
    <font>
      <b/>
      <sz val="10"/>
      <name val="Calibri"/>
      <family val="2"/>
      <scheme val="minor"/>
    </font>
    <font>
      <sz val="16"/>
      <name val="Calibri"/>
      <family val="2"/>
      <scheme val="minor"/>
    </font>
    <font>
      <sz val="36"/>
      <color theme="0"/>
      <name val="Calibri"/>
      <family val="2"/>
      <scheme val="minor"/>
    </font>
    <font>
      <b/>
      <sz val="11"/>
      <color theme="1"/>
      <name val="Calibri"/>
      <family val="2"/>
      <scheme val="minor"/>
    </font>
    <font>
      <b/>
      <sz val="11"/>
      <color rgb="FFFF0000"/>
      <name val="Calibri"/>
      <family val="2"/>
      <scheme val="minor"/>
    </font>
    <font>
      <b/>
      <i/>
      <sz val="1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
      <patternFill patternType="solid">
        <fgColor rgb="FF00B050"/>
        <bgColor indexed="64"/>
      </patternFill>
    </fill>
  </fills>
  <borders count="29">
    <border>
      <left/>
      <right/>
      <top/>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0"/>
      </right>
      <top style="medium">
        <color indexed="64"/>
      </top>
      <bottom/>
      <diagonal/>
    </border>
    <border>
      <left style="medium">
        <color theme="0"/>
      </left>
      <right style="medium">
        <color indexed="64"/>
      </right>
      <top style="medium">
        <color indexed="64"/>
      </top>
      <bottom/>
      <diagonal/>
    </border>
    <border>
      <left style="medium">
        <color indexed="64"/>
      </left>
      <right style="medium">
        <color theme="0"/>
      </right>
      <top/>
      <bottom style="thin">
        <color theme="0"/>
      </bottom>
      <diagonal/>
    </border>
    <border>
      <left style="medium">
        <color theme="0"/>
      </left>
      <right style="medium">
        <color indexed="64"/>
      </right>
      <top/>
      <bottom style="thin">
        <color theme="0"/>
      </bottom>
      <diagonal/>
    </border>
    <border>
      <left style="medium">
        <color indexed="64"/>
      </left>
      <right style="medium">
        <color theme="0"/>
      </right>
      <top/>
      <bottom/>
      <diagonal/>
    </border>
    <border>
      <left style="medium">
        <color theme="0"/>
      </left>
      <right style="medium">
        <color indexed="64"/>
      </right>
      <top/>
      <bottom/>
      <diagonal/>
    </border>
    <border>
      <left/>
      <right style="medium">
        <color theme="0"/>
      </right>
      <top/>
      <bottom/>
      <diagonal/>
    </border>
    <border>
      <left style="medium">
        <color indexed="64"/>
      </left>
      <right style="medium">
        <color theme="0"/>
      </right>
      <top style="thin">
        <color theme="0"/>
      </top>
      <bottom/>
      <diagonal/>
    </border>
    <border>
      <left style="medium">
        <color theme="0"/>
      </left>
      <right style="medium">
        <color indexed="64"/>
      </right>
      <top style="thin">
        <color theme="0"/>
      </top>
      <bottom/>
      <diagonal/>
    </border>
    <border>
      <left/>
      <right style="medium">
        <color theme="0"/>
      </right>
      <top style="thin">
        <color theme="0"/>
      </top>
      <bottom/>
      <diagonal/>
    </border>
    <border>
      <left/>
      <right style="medium">
        <color theme="0"/>
      </right>
      <top/>
      <bottom style="thin">
        <color theme="0"/>
      </bottom>
      <diagonal/>
    </border>
    <border>
      <left style="medium">
        <color indexed="64"/>
      </left>
      <right style="medium">
        <color indexed="64"/>
      </right>
      <top/>
      <bottom style="thin">
        <color indexed="64"/>
      </bottom>
      <diagonal/>
    </border>
  </borders>
  <cellStyleXfs count="1">
    <xf numFmtId="0" fontId="0" fillId="0" borderId="0"/>
  </cellStyleXfs>
  <cellXfs count="108">
    <xf numFmtId="0" fontId="0" fillId="0" borderId="0" xfId="0"/>
    <xf numFmtId="0" fontId="2" fillId="0" borderId="0" xfId="0" applyFont="1"/>
    <xf numFmtId="0" fontId="3" fillId="0" borderId="0" xfId="0" applyFont="1"/>
    <xf numFmtId="0" fontId="0" fillId="0" borderId="0" xfId="0" applyAlignment="1">
      <alignment horizont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10" fillId="0" borderId="0" xfId="0" applyFont="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5" fillId="2" borderId="11" xfId="0" applyFont="1" applyFill="1" applyBorder="1" applyAlignment="1">
      <alignment horizontal="right" vertical="center" wrapText="1"/>
    </xf>
    <xf numFmtId="0" fontId="5" fillId="2" borderId="12" xfId="0" applyFont="1" applyFill="1" applyBorder="1" applyAlignment="1">
      <alignment horizontal="center" vertical="center"/>
    </xf>
    <xf numFmtId="0" fontId="7" fillId="0" borderId="8"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10" fillId="0" borderId="13" xfId="0" applyFont="1" applyBorder="1" applyAlignment="1">
      <alignment horizontal="center" vertical="center"/>
    </xf>
    <xf numFmtId="0" fontId="2" fillId="0" borderId="2" xfId="0" applyFont="1" applyBorder="1" applyAlignment="1">
      <alignment horizontal="center" vertical="center"/>
    </xf>
    <xf numFmtId="0" fontId="11" fillId="0" borderId="0" xfId="0" applyFont="1" applyAlignment="1">
      <alignment horizontal="center" vertical="center"/>
    </xf>
    <xf numFmtId="0" fontId="7" fillId="3" borderId="1" xfId="0" applyFont="1" applyFill="1" applyBorder="1" applyAlignment="1">
      <alignment horizontal="center" vertical="center"/>
    </xf>
    <xf numFmtId="0" fontId="2" fillId="3" borderId="0" xfId="0" applyFont="1" applyFill="1" applyAlignment="1">
      <alignment horizontal="center" vertical="center"/>
    </xf>
    <xf numFmtId="0" fontId="10" fillId="3" borderId="0" xfId="0" applyFont="1" applyFill="1" applyAlignment="1">
      <alignment horizontal="center" vertical="center"/>
    </xf>
    <xf numFmtId="0" fontId="4" fillId="0" borderId="9" xfId="0" applyFont="1" applyBorder="1" applyAlignment="1">
      <alignment horizontal="center" vertical="center"/>
    </xf>
    <xf numFmtId="0" fontId="4" fillId="2" borderId="3" xfId="0" applyFont="1" applyFill="1" applyBorder="1" applyAlignment="1">
      <alignment horizontal="right"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2" fillId="0" borderId="9"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3" borderId="0" xfId="0" applyFont="1" applyFill="1" applyAlignment="1">
      <alignment horizontal="center" vertical="center"/>
    </xf>
    <xf numFmtId="0" fontId="1" fillId="2" borderId="15" xfId="0" applyFont="1" applyFill="1" applyBorder="1" applyAlignment="1">
      <alignment horizontal="center" vertical="center"/>
    </xf>
    <xf numFmtId="0" fontId="1" fillId="2"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2" fillId="2" borderId="5" xfId="0" applyFont="1" applyFill="1" applyBorder="1" applyAlignment="1">
      <alignment horizontal="center" vertical="center" textRotation="90" wrapText="1"/>
    </xf>
    <xf numFmtId="0" fontId="2" fillId="0" borderId="6" xfId="0" applyFont="1" applyBorder="1" applyAlignment="1">
      <alignment vertical="center" wrapText="1"/>
    </xf>
    <xf numFmtId="0" fontId="2" fillId="0" borderId="7" xfId="0" applyFont="1" applyBorder="1" applyAlignment="1">
      <alignment vertical="center" wrapText="1"/>
    </xf>
    <xf numFmtId="0" fontId="7" fillId="2" borderId="7" xfId="0" applyFont="1" applyFill="1" applyBorder="1" applyAlignment="1">
      <alignment horizontal="center" vertical="center" wrapText="1"/>
    </xf>
    <xf numFmtId="0" fontId="13" fillId="2" borderId="6" xfId="0" applyFont="1" applyFill="1" applyBorder="1" applyAlignment="1">
      <alignment vertical="center" wrapText="1"/>
    </xf>
    <xf numFmtId="0" fontId="2" fillId="0" borderId="0" xfId="0" applyFont="1" applyAlignment="1">
      <alignment vertical="center" wrapText="1"/>
    </xf>
    <xf numFmtId="0" fontId="12" fillId="0" borderId="0" xfId="0" applyFont="1" applyAlignment="1">
      <alignment horizontal="center" vertical="center"/>
    </xf>
    <xf numFmtId="0" fontId="12" fillId="3" borderId="0" xfId="0" applyFont="1" applyFill="1" applyAlignment="1">
      <alignment horizontal="center" vertical="center"/>
    </xf>
    <xf numFmtId="0" fontId="11" fillId="0" borderId="6" xfId="0" applyFont="1" applyBorder="1" applyAlignment="1">
      <alignment vertical="center" wrapText="1"/>
    </xf>
    <xf numFmtId="0" fontId="8" fillId="0" borderId="0" xfId="0" applyFont="1" applyAlignment="1">
      <alignment horizontal="center" vertical="center"/>
    </xf>
    <xf numFmtId="0" fontId="8" fillId="0" borderId="7" xfId="0" applyFont="1" applyBorder="1" applyAlignment="1">
      <alignment vertical="center" wrapText="1"/>
    </xf>
    <xf numFmtId="0" fontId="14" fillId="0" borderId="0" xfId="0" applyFont="1" applyAlignment="1">
      <alignment horizontal="center" vertical="center"/>
    </xf>
    <xf numFmtId="0" fontId="14" fillId="3" borderId="0" xfId="0" applyFont="1" applyFill="1" applyAlignment="1">
      <alignment horizontal="center" vertical="center"/>
    </xf>
    <xf numFmtId="0" fontId="14" fillId="0" borderId="13" xfId="0" applyFont="1" applyBorder="1" applyAlignment="1">
      <alignment horizontal="center" vertical="center"/>
    </xf>
    <xf numFmtId="0" fontId="8" fillId="3" borderId="0" xfId="0" applyFont="1" applyFill="1" applyAlignment="1">
      <alignment horizontal="center" vertical="center"/>
    </xf>
    <xf numFmtId="0" fontId="8" fillId="0" borderId="13" xfId="0" applyFont="1" applyBorder="1" applyAlignment="1">
      <alignment horizontal="center" vertical="center"/>
    </xf>
    <xf numFmtId="0" fontId="9" fillId="3" borderId="0" xfId="0" applyFont="1" applyFill="1" applyAlignment="1">
      <alignment horizontal="center" vertical="center"/>
    </xf>
    <xf numFmtId="0" fontId="12" fillId="2" borderId="10" xfId="0" applyFont="1" applyFill="1" applyBorder="1" applyAlignment="1">
      <alignment horizontal="center" vertical="center" textRotation="90" wrapText="1"/>
    </xf>
    <xf numFmtId="0" fontId="6" fillId="4" borderId="17" xfId="0" applyFont="1" applyFill="1" applyBorder="1" applyAlignment="1">
      <alignment vertical="center"/>
    </xf>
    <xf numFmtId="0" fontId="6" fillId="4" borderId="18" xfId="0" applyFont="1" applyFill="1" applyBorder="1" applyAlignment="1">
      <alignment vertical="center"/>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4" fillId="5" borderId="9" xfId="0" applyFont="1" applyFill="1" applyBorder="1" applyAlignment="1">
      <alignment horizontal="center" vertical="center"/>
    </xf>
    <xf numFmtId="0" fontId="7" fillId="3" borderId="10" xfId="0" applyFont="1" applyFill="1" applyBorder="1" applyAlignment="1">
      <alignment horizontal="center" vertical="center" wrapText="1"/>
    </xf>
    <xf numFmtId="0" fontId="18" fillId="0" borderId="1" xfId="0" applyFont="1" applyBorder="1" applyAlignment="1">
      <alignment horizontal="left" vertical="center" wrapText="1"/>
    </xf>
    <xf numFmtId="0" fontId="19" fillId="0" borderId="0" xfId="0" applyFont="1" applyAlignment="1">
      <alignment horizontal="left" vertical="center" wrapText="1"/>
    </xf>
    <xf numFmtId="0" fontId="22" fillId="4" borderId="11" xfId="0" applyFont="1" applyFill="1" applyBorder="1" applyAlignment="1">
      <alignment horizontal="right" vertical="center" wrapText="1"/>
    </xf>
    <xf numFmtId="0" fontId="22" fillId="4" borderId="12"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0" xfId="0" applyFont="1"/>
    <xf numFmtId="0" fontId="24" fillId="0" borderId="0" xfId="0" applyFont="1"/>
    <xf numFmtId="0" fontId="19" fillId="0" borderId="1" xfId="0" applyFont="1" applyBorder="1" applyAlignment="1">
      <alignment horizontal="center" vertical="center" wrapText="1"/>
    </xf>
    <xf numFmtId="0" fontId="27" fillId="0" borderId="0" xfId="0" applyFont="1" applyAlignment="1">
      <alignment horizontal="left" vertical="center" wrapText="1"/>
    </xf>
    <xf numFmtId="0" fontId="8" fillId="0" borderId="0" xfId="0" applyFont="1"/>
    <xf numFmtId="0" fontId="8"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left" vertical="center" wrapText="1"/>
    </xf>
    <xf numFmtId="0" fontId="27" fillId="0" borderId="7" xfId="0" applyFont="1" applyBorder="1" applyAlignment="1">
      <alignment vertical="center" wrapText="1"/>
    </xf>
    <xf numFmtId="0" fontId="19" fillId="0" borderId="7" xfId="0" applyFont="1" applyBorder="1" applyAlignment="1">
      <alignment vertical="center" wrapText="1"/>
    </xf>
    <xf numFmtId="0" fontId="7" fillId="5" borderId="10" xfId="0" applyFont="1" applyFill="1" applyBorder="1" applyAlignment="1">
      <alignment horizontal="center" vertical="center" wrapText="1"/>
    </xf>
    <xf numFmtId="0" fontId="25" fillId="0" borderId="0" xfId="0" applyFont="1" applyAlignment="1">
      <alignment vertical="center"/>
    </xf>
    <xf numFmtId="0" fontId="23" fillId="0" borderId="0" xfId="0" applyFont="1" applyAlignment="1">
      <alignment vertical="center"/>
    </xf>
    <xf numFmtId="0" fontId="20" fillId="0" borderId="6" xfId="0" applyFont="1" applyBorder="1" applyAlignment="1">
      <alignment vertical="center"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xf>
    <xf numFmtId="0" fontId="32" fillId="0" borderId="0" xfId="0" applyFont="1" applyAlignment="1">
      <alignment vertical="center"/>
    </xf>
    <xf numFmtId="0" fontId="11" fillId="0" borderId="0" xfId="0" applyFont="1"/>
    <xf numFmtId="0" fontId="35" fillId="0" borderId="0" xfId="0" applyFont="1"/>
    <xf numFmtId="0" fontId="36" fillId="0" borderId="0" xfId="0" applyFont="1" applyAlignment="1">
      <alignment horizontal="center" vertical="center"/>
    </xf>
    <xf numFmtId="0" fontId="34" fillId="0" borderId="0" xfId="0" applyFont="1"/>
    <xf numFmtId="0" fontId="11" fillId="0" borderId="0" xfId="0" applyFont="1" applyAlignment="1">
      <alignment horizontal="lef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18" fillId="0" borderId="1" xfId="0" applyFont="1" applyBorder="1" applyAlignment="1">
      <alignment horizontal="center" vertical="center"/>
    </xf>
    <xf numFmtId="0" fontId="21" fillId="0" borderId="0" xfId="0" applyFont="1" applyAlignment="1">
      <alignment horizontal="center" vertical="center"/>
    </xf>
    <xf numFmtId="0" fontId="19" fillId="0" borderId="0" xfId="0" applyFont="1" applyAlignment="1">
      <alignment vertical="center" wrapText="1"/>
    </xf>
    <xf numFmtId="0" fontId="4" fillId="3" borderId="3" xfId="0" applyFont="1" applyFill="1" applyBorder="1" applyAlignment="1">
      <alignment horizontal="center" vertical="center"/>
    </xf>
    <xf numFmtId="0" fontId="7" fillId="3" borderId="15" xfId="0" applyFont="1" applyFill="1" applyBorder="1" applyAlignment="1">
      <alignment horizontal="center" vertical="center" wrapText="1"/>
    </xf>
    <xf numFmtId="0" fontId="8" fillId="0" borderId="16" xfId="0" applyFont="1" applyBorder="1" applyAlignment="1">
      <alignment horizontal="left" vertical="center" wrapText="1"/>
    </xf>
    <xf numFmtId="0" fontId="20" fillId="0" borderId="28" xfId="0" applyFont="1" applyBorder="1" applyAlignment="1">
      <alignment horizontal="left" vertical="center" wrapText="1"/>
    </xf>
    <xf numFmtId="0" fontId="16" fillId="4" borderId="24"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33" fillId="2" borderId="3"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4" xfId="0" applyFont="1" applyFill="1" applyBorder="1" applyAlignment="1">
      <alignment horizontal="center" vertical="center"/>
    </xf>
    <xf numFmtId="0" fontId="16" fillId="4" borderId="20"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8"/>
  <sheetViews>
    <sheetView showGridLines="0" tabSelected="1" zoomScale="55" zoomScaleNormal="55" workbookViewId="0">
      <selection activeCell="B7" sqref="B7"/>
    </sheetView>
  </sheetViews>
  <sheetFormatPr baseColWidth="10" defaultRowHeight="14.4" x14ac:dyDescent="0.3"/>
  <cols>
    <col min="2" max="2" width="52.109375" customWidth="1"/>
    <col min="3" max="3" width="17.5546875" style="3" customWidth="1"/>
    <col min="4" max="4" width="20.77734375" customWidth="1"/>
    <col min="5" max="7" width="15.77734375" customWidth="1"/>
    <col min="8" max="8" width="15.77734375" style="85" customWidth="1"/>
    <col min="9" max="10" width="19.6640625" style="82" customWidth="1"/>
    <col min="11" max="11" width="18.77734375" style="1" customWidth="1"/>
    <col min="12" max="12" width="23.44140625" customWidth="1"/>
    <col min="13" max="13" width="25.77734375" style="1" customWidth="1"/>
    <col min="14" max="14" width="16.109375" customWidth="1"/>
    <col min="15" max="15" width="17.33203125" customWidth="1"/>
    <col min="16" max="16" width="64.5546875" style="39" customWidth="1"/>
    <col min="17" max="17" width="23.77734375" style="10" customWidth="1"/>
    <col min="18" max="18" width="26.21875" style="10" customWidth="1"/>
  </cols>
  <sheetData>
    <row r="1" spans="1:18" ht="30" customHeight="1" x14ac:dyDescent="0.4">
      <c r="A1" s="66" t="s">
        <v>85</v>
      </c>
    </row>
    <row r="2" spans="1:18" ht="30.6" customHeight="1" x14ac:dyDescent="0.3">
      <c r="A2" s="76" t="s">
        <v>200</v>
      </c>
    </row>
    <row r="3" spans="1:18" ht="30.6" customHeight="1" x14ac:dyDescent="0.3">
      <c r="A3" s="76" t="s">
        <v>100</v>
      </c>
    </row>
    <row r="4" spans="1:18" ht="30.6" customHeight="1" x14ac:dyDescent="0.3">
      <c r="A4" s="76" t="s">
        <v>91</v>
      </c>
    </row>
    <row r="5" spans="1:18" ht="30.6" customHeight="1" x14ac:dyDescent="0.3">
      <c r="A5" s="76" t="s">
        <v>157</v>
      </c>
    </row>
    <row r="6" spans="1:18" ht="30.6" customHeight="1" x14ac:dyDescent="0.3">
      <c r="A6" s="76" t="s">
        <v>158</v>
      </c>
    </row>
    <row r="7" spans="1:18" ht="30.6" customHeight="1" x14ac:dyDescent="0.3">
      <c r="A7" s="76"/>
    </row>
    <row r="8" spans="1:18" ht="30.6" customHeight="1" x14ac:dyDescent="0.3">
      <c r="A8" s="76" t="s">
        <v>148</v>
      </c>
    </row>
    <row r="9" spans="1:18" ht="30.6" customHeight="1" x14ac:dyDescent="0.3">
      <c r="A9" s="76" t="s">
        <v>89</v>
      </c>
    </row>
    <row r="10" spans="1:18" ht="30.6" customHeight="1" x14ac:dyDescent="0.3">
      <c r="A10" s="76" t="s">
        <v>98</v>
      </c>
    </row>
    <row r="11" spans="1:18" ht="18" x14ac:dyDescent="0.3">
      <c r="A11" s="77"/>
    </row>
    <row r="12" spans="1:18" ht="18" x14ac:dyDescent="0.3">
      <c r="A12" s="77"/>
    </row>
    <row r="13" spans="1:18" s="69" customFormat="1" ht="31.2" customHeight="1" x14ac:dyDescent="0.3">
      <c r="A13" s="81" t="s">
        <v>199</v>
      </c>
      <c r="C13" s="70"/>
      <c r="H13" s="83"/>
      <c r="I13" s="83"/>
      <c r="J13" s="83"/>
      <c r="P13" s="71"/>
      <c r="Q13" s="72"/>
      <c r="R13" s="72"/>
    </row>
    <row r="14" spans="1:18" s="69" customFormat="1" ht="31.2" customHeight="1" x14ac:dyDescent="0.3">
      <c r="A14" s="81" t="s">
        <v>224</v>
      </c>
      <c r="C14" s="70"/>
      <c r="H14" s="83"/>
      <c r="I14" s="83"/>
      <c r="J14" s="83"/>
      <c r="P14" s="71"/>
      <c r="Q14" s="72"/>
      <c r="R14" s="72"/>
    </row>
    <row r="15" spans="1:18" s="69" customFormat="1" ht="31.2" customHeight="1" x14ac:dyDescent="0.3">
      <c r="A15" s="81" t="s">
        <v>225</v>
      </c>
      <c r="C15" s="70"/>
      <c r="H15" s="83"/>
      <c r="I15" s="83"/>
      <c r="J15" s="83"/>
      <c r="P15" s="71"/>
      <c r="Q15" s="72"/>
      <c r="R15" s="72"/>
    </row>
    <row r="16" spans="1:18" s="69" customFormat="1" ht="31.2" customHeight="1" x14ac:dyDescent="0.3">
      <c r="A16" s="81" t="s">
        <v>226</v>
      </c>
      <c r="C16" s="70"/>
      <c r="H16" s="83"/>
      <c r="I16" s="83"/>
      <c r="J16" s="83"/>
      <c r="P16" s="71"/>
      <c r="Q16" s="72"/>
      <c r="R16" s="72"/>
    </row>
    <row r="17" spans="1:19" ht="18.600000000000001" thickBot="1" x14ac:dyDescent="0.4">
      <c r="A17" s="65"/>
    </row>
    <row r="18" spans="1:19" ht="47.4" customHeight="1" x14ac:dyDescent="0.3">
      <c r="A18" s="100" t="s">
        <v>227</v>
      </c>
      <c r="B18" s="101"/>
      <c r="C18" s="101"/>
      <c r="D18" s="101"/>
      <c r="E18" s="101"/>
      <c r="F18" s="101"/>
      <c r="G18" s="101"/>
      <c r="H18" s="101"/>
      <c r="I18" s="101"/>
      <c r="J18" s="101"/>
      <c r="K18" s="101"/>
      <c r="L18" s="101"/>
      <c r="M18" s="101"/>
      <c r="N18" s="101"/>
      <c r="O18" s="102"/>
      <c r="P18" s="38"/>
      <c r="Q18" s="52"/>
      <c r="R18" s="53"/>
    </row>
    <row r="19" spans="1:19" ht="129.6" customHeight="1" thickBot="1" x14ac:dyDescent="0.35">
      <c r="A19" s="31" t="s">
        <v>0</v>
      </c>
      <c r="B19" s="32" t="s">
        <v>1</v>
      </c>
      <c r="C19" s="32" t="s">
        <v>189</v>
      </c>
      <c r="D19" s="32" t="s">
        <v>201</v>
      </c>
      <c r="E19" s="32" t="s">
        <v>92</v>
      </c>
      <c r="F19" s="32" t="s">
        <v>78</v>
      </c>
      <c r="G19" s="32" t="s">
        <v>141</v>
      </c>
      <c r="H19" s="33" t="s">
        <v>142</v>
      </c>
      <c r="I19" s="33" t="s">
        <v>197</v>
      </c>
      <c r="J19" s="33" t="s">
        <v>203</v>
      </c>
      <c r="K19" s="33" t="s">
        <v>81</v>
      </c>
      <c r="L19" s="75" t="s">
        <v>188</v>
      </c>
      <c r="M19" s="58" t="s">
        <v>204</v>
      </c>
      <c r="N19" s="51" t="s">
        <v>32</v>
      </c>
      <c r="O19" s="34" t="s">
        <v>86</v>
      </c>
      <c r="P19" s="37" t="s">
        <v>33</v>
      </c>
      <c r="Q19" s="54" t="s">
        <v>56</v>
      </c>
      <c r="R19" s="55" t="s">
        <v>57</v>
      </c>
    </row>
    <row r="20" spans="1:19" s="2" customFormat="1" ht="36.6" customHeight="1" x14ac:dyDescent="0.3">
      <c r="A20" s="27">
        <v>0</v>
      </c>
      <c r="B20" s="28" t="s">
        <v>34</v>
      </c>
      <c r="C20" s="8">
        <f>SUM(D20:K20)</f>
        <v>26.5</v>
      </c>
      <c r="D20" s="29">
        <f t="shared" ref="D20:L20" si="0">SUM(D21:D26)</f>
        <v>24</v>
      </c>
      <c r="E20" s="29">
        <f t="shared" si="0"/>
        <v>2.5</v>
      </c>
      <c r="F20" s="29">
        <f t="shared" si="0"/>
        <v>0</v>
      </c>
      <c r="G20" s="29">
        <f t="shared" si="0"/>
        <v>0</v>
      </c>
      <c r="H20" s="29">
        <f t="shared" si="0"/>
        <v>0</v>
      </c>
      <c r="I20" s="29">
        <f t="shared" si="0"/>
        <v>0</v>
      </c>
      <c r="J20" s="29">
        <f t="shared" si="0"/>
        <v>0</v>
      </c>
      <c r="K20" s="29">
        <f t="shared" si="0"/>
        <v>0</v>
      </c>
      <c r="L20" s="87">
        <f t="shared" si="0"/>
        <v>5</v>
      </c>
      <c r="M20" s="30">
        <f t="shared" ref="M20" si="1">SUM(M21:M26)</f>
        <v>0</v>
      </c>
      <c r="N20" s="63" t="s">
        <v>26</v>
      </c>
      <c r="O20" s="15" t="s">
        <v>26</v>
      </c>
      <c r="P20" s="35" t="s">
        <v>101</v>
      </c>
      <c r="Q20" s="96" t="s">
        <v>59</v>
      </c>
      <c r="R20" s="98" t="s">
        <v>60</v>
      </c>
    </row>
    <row r="21" spans="1:19" ht="57.6" customHeight="1" x14ac:dyDescent="0.3">
      <c r="A21" s="17" t="s">
        <v>5</v>
      </c>
      <c r="B21" s="10" t="s">
        <v>104</v>
      </c>
      <c r="C21" s="18">
        <f>SUM(D21:K21)</f>
        <v>9.5</v>
      </c>
      <c r="D21" s="9">
        <v>9</v>
      </c>
      <c r="E21" s="9">
        <v>0.5</v>
      </c>
      <c r="F21" s="9"/>
      <c r="G21" s="9"/>
      <c r="H21" s="18"/>
      <c r="I21" s="18"/>
      <c r="J21" s="18"/>
      <c r="K21" s="9"/>
      <c r="L21" s="88">
        <v>1</v>
      </c>
      <c r="M21" s="20"/>
      <c r="N21" s="9"/>
      <c r="O21" s="15"/>
      <c r="P21" s="36" t="s">
        <v>102</v>
      </c>
      <c r="Q21" s="97"/>
      <c r="R21" s="99"/>
    </row>
    <row r="22" spans="1:19" ht="40.799999999999997" customHeight="1" x14ac:dyDescent="0.3">
      <c r="A22" s="17" t="s">
        <v>6</v>
      </c>
      <c r="B22" s="10" t="s">
        <v>35</v>
      </c>
      <c r="C22" s="18">
        <f>SUM(D22:K22)</f>
        <v>2.5</v>
      </c>
      <c r="D22" s="9">
        <v>2</v>
      </c>
      <c r="E22" s="9">
        <v>0.5</v>
      </c>
      <c r="F22" s="9"/>
      <c r="G22" s="9"/>
      <c r="H22" s="18"/>
      <c r="I22" s="18"/>
      <c r="J22" s="18"/>
      <c r="K22" s="9"/>
      <c r="L22" s="88">
        <v>1</v>
      </c>
      <c r="M22" s="20"/>
      <c r="N22" s="9"/>
      <c r="O22" s="15"/>
      <c r="P22" s="36" t="s">
        <v>103</v>
      </c>
      <c r="Q22" s="97"/>
      <c r="R22" s="99"/>
    </row>
    <row r="23" spans="1:19" ht="30" customHeight="1" x14ac:dyDescent="0.3">
      <c r="A23" s="17" t="s">
        <v>7</v>
      </c>
      <c r="B23" s="10" t="s">
        <v>2</v>
      </c>
      <c r="C23" s="18">
        <f t="shared" ref="C23" si="2">SUM(D23:K23)</f>
        <v>2.5</v>
      </c>
      <c r="D23" s="9">
        <v>2</v>
      </c>
      <c r="E23" s="9">
        <v>0.5</v>
      </c>
      <c r="F23" s="9"/>
      <c r="G23" s="9"/>
      <c r="H23" s="18"/>
      <c r="I23" s="18"/>
      <c r="J23" s="18"/>
      <c r="K23" s="9"/>
      <c r="L23" s="88">
        <v>1</v>
      </c>
      <c r="M23" s="20"/>
      <c r="N23" s="9"/>
      <c r="O23" s="15"/>
      <c r="P23" s="44"/>
      <c r="Q23" s="97"/>
      <c r="R23" s="99"/>
    </row>
    <row r="24" spans="1:19" ht="30" customHeight="1" x14ac:dyDescent="0.3">
      <c r="A24" s="17" t="s">
        <v>8</v>
      </c>
      <c r="B24" s="10" t="s">
        <v>9</v>
      </c>
      <c r="C24" s="18">
        <f t="shared" ref="C24:C26" si="3">SUM(D24:K24)</f>
        <v>5</v>
      </c>
      <c r="D24" s="9">
        <v>4</v>
      </c>
      <c r="E24" s="9">
        <v>1</v>
      </c>
      <c r="F24" s="9"/>
      <c r="G24" s="9"/>
      <c r="H24" s="18"/>
      <c r="I24" s="18"/>
      <c r="J24" s="18"/>
      <c r="K24" s="9"/>
      <c r="L24" s="88">
        <v>1</v>
      </c>
      <c r="M24" s="20"/>
      <c r="N24" s="9"/>
      <c r="O24" s="15"/>
      <c r="P24" s="44"/>
      <c r="Q24" s="97"/>
      <c r="R24" s="99"/>
    </row>
    <row r="25" spans="1:19" ht="30" customHeight="1" x14ac:dyDescent="0.3">
      <c r="A25" s="17" t="s">
        <v>44</v>
      </c>
      <c r="B25" s="10" t="s">
        <v>209</v>
      </c>
      <c r="C25" s="18">
        <f t="shared" si="3"/>
        <v>4</v>
      </c>
      <c r="D25" s="9">
        <v>4</v>
      </c>
      <c r="E25" s="9"/>
      <c r="F25" s="9"/>
      <c r="G25" s="9"/>
      <c r="H25" s="18"/>
      <c r="I25" s="18"/>
      <c r="J25" s="18"/>
      <c r="K25" s="9"/>
      <c r="L25" s="88">
        <v>1</v>
      </c>
      <c r="M25" s="20"/>
      <c r="N25" s="9"/>
      <c r="O25" s="15"/>
      <c r="P25" s="44"/>
      <c r="Q25" s="97"/>
      <c r="R25" s="99"/>
    </row>
    <row r="26" spans="1:19" ht="30" customHeight="1" thickBot="1" x14ac:dyDescent="0.35">
      <c r="A26" s="17" t="s">
        <v>67</v>
      </c>
      <c r="B26" s="10" t="s">
        <v>90</v>
      </c>
      <c r="C26" s="18">
        <f t="shared" si="3"/>
        <v>3</v>
      </c>
      <c r="D26" s="9">
        <v>3</v>
      </c>
      <c r="E26" s="9"/>
      <c r="F26" s="9"/>
      <c r="G26" s="9"/>
      <c r="H26" s="18"/>
      <c r="I26" s="18"/>
      <c r="J26" s="18"/>
      <c r="K26" s="9"/>
      <c r="L26" s="88"/>
      <c r="M26" s="20"/>
      <c r="N26" s="9"/>
      <c r="O26" s="15"/>
      <c r="P26" s="44"/>
      <c r="Q26" s="97"/>
      <c r="R26" s="99"/>
    </row>
    <row r="27" spans="1:19" s="2" customFormat="1" ht="45.6" customHeight="1" x14ac:dyDescent="0.3">
      <c r="A27" s="13">
        <v>1</v>
      </c>
      <c r="B27" s="4" t="s">
        <v>99</v>
      </c>
      <c r="C27" s="8">
        <f>SUM(D27:K27)</f>
        <v>36</v>
      </c>
      <c r="D27" s="5">
        <f>SUM(D28:D30)</f>
        <v>34</v>
      </c>
      <c r="E27" s="5">
        <f t="shared" ref="E27:K27" si="4">SUM(E28:E30)</f>
        <v>2</v>
      </c>
      <c r="F27" s="5">
        <f t="shared" si="4"/>
        <v>0</v>
      </c>
      <c r="G27" s="5">
        <f t="shared" si="4"/>
        <v>0</v>
      </c>
      <c r="H27" s="5">
        <f t="shared" ref="H27:I27" si="5">SUM(H28:H30)</f>
        <v>0</v>
      </c>
      <c r="I27" s="5">
        <f t="shared" si="5"/>
        <v>0</v>
      </c>
      <c r="J27" s="5">
        <f t="shared" ref="J27" si="6">SUM(J28:J30)</f>
        <v>0</v>
      </c>
      <c r="K27" s="5">
        <f t="shared" si="4"/>
        <v>0</v>
      </c>
      <c r="L27" s="89">
        <f t="shared" ref="L27" si="7">SUM(L28:L30)</f>
        <v>25</v>
      </c>
      <c r="M27" s="19">
        <f>SUM(M28:M30)</f>
        <v>24</v>
      </c>
      <c r="N27" s="67" t="s">
        <v>88</v>
      </c>
      <c r="O27" s="64" t="s">
        <v>96</v>
      </c>
      <c r="P27" s="35" t="s">
        <v>97</v>
      </c>
      <c r="Q27" s="104" t="s">
        <v>83</v>
      </c>
      <c r="R27" s="98" t="s">
        <v>110</v>
      </c>
    </row>
    <row r="28" spans="1:19" ht="28.8" x14ac:dyDescent="0.3">
      <c r="A28" s="17" t="s">
        <v>3</v>
      </c>
      <c r="B28" s="10" t="s">
        <v>95</v>
      </c>
      <c r="C28" s="18">
        <f t="shared" ref="C28:C30" si="8">SUM(D28:K28)</f>
        <v>4</v>
      </c>
      <c r="D28" s="9">
        <v>4</v>
      </c>
      <c r="E28" s="9"/>
      <c r="F28" s="7"/>
      <c r="G28" s="7"/>
      <c r="H28" s="84"/>
      <c r="I28" s="84"/>
      <c r="J28" s="84"/>
      <c r="K28" s="7"/>
      <c r="L28" s="88">
        <v>1</v>
      </c>
      <c r="M28" s="20">
        <v>1</v>
      </c>
      <c r="N28" s="45"/>
      <c r="O28" s="47"/>
      <c r="P28" s="36" t="s">
        <v>48</v>
      </c>
      <c r="Q28" s="105"/>
      <c r="R28" s="99"/>
    </row>
    <row r="29" spans="1:19" ht="68.400000000000006" customHeight="1" x14ac:dyDescent="0.3">
      <c r="A29" s="17" t="s">
        <v>4</v>
      </c>
      <c r="B29" s="10" t="s">
        <v>94</v>
      </c>
      <c r="C29" s="18">
        <f t="shared" si="8"/>
        <v>25</v>
      </c>
      <c r="D29" s="9">
        <v>23</v>
      </c>
      <c r="E29" s="9">
        <v>2</v>
      </c>
      <c r="F29" s="7"/>
      <c r="G29" s="7"/>
      <c r="H29" s="84"/>
      <c r="I29" s="84"/>
      <c r="J29" s="84"/>
      <c r="K29" s="7"/>
      <c r="L29" s="88">
        <v>23</v>
      </c>
      <c r="M29" s="20">
        <v>23</v>
      </c>
      <c r="N29" s="45"/>
      <c r="O29" s="47"/>
      <c r="P29" s="36" t="s">
        <v>40</v>
      </c>
      <c r="Q29" s="105"/>
      <c r="R29" s="99"/>
    </row>
    <row r="30" spans="1:19" ht="46.2" customHeight="1" thickBot="1" x14ac:dyDescent="0.35">
      <c r="A30" s="17" t="s">
        <v>30</v>
      </c>
      <c r="B30" s="10" t="s">
        <v>37</v>
      </c>
      <c r="C30" s="18">
        <f t="shared" si="8"/>
        <v>7</v>
      </c>
      <c r="D30" s="9">
        <v>7</v>
      </c>
      <c r="E30" s="7"/>
      <c r="F30" s="7"/>
      <c r="G30" s="7"/>
      <c r="H30" s="84"/>
      <c r="I30" s="84"/>
      <c r="J30" s="84"/>
      <c r="K30" s="7"/>
      <c r="L30" s="88">
        <v>1</v>
      </c>
      <c r="M30" s="46"/>
      <c r="N30" s="45"/>
      <c r="O30" s="47"/>
      <c r="P30" s="44"/>
      <c r="Q30" s="106"/>
      <c r="R30" s="103"/>
    </row>
    <row r="31" spans="1:19" ht="61.8" customHeight="1" x14ac:dyDescent="0.3">
      <c r="A31" s="13">
        <v>2</v>
      </c>
      <c r="B31" s="4" t="s">
        <v>229</v>
      </c>
      <c r="C31" s="8">
        <f>SUM(D31:K31)</f>
        <v>20</v>
      </c>
      <c r="D31" s="5">
        <f>SUM(D32:D38)</f>
        <v>18</v>
      </c>
      <c r="E31" s="5">
        <f t="shared" ref="E31:K31" si="9">SUM(E32:E38)</f>
        <v>0</v>
      </c>
      <c r="F31" s="5">
        <f t="shared" si="9"/>
        <v>0</v>
      </c>
      <c r="G31" s="5">
        <f t="shared" si="9"/>
        <v>2</v>
      </c>
      <c r="H31" s="5">
        <f t="shared" si="9"/>
        <v>0</v>
      </c>
      <c r="I31" s="5">
        <f t="shared" si="9"/>
        <v>0</v>
      </c>
      <c r="J31" s="5">
        <f t="shared" ref="J31" si="10">SUM(J32:J38)</f>
        <v>0</v>
      </c>
      <c r="K31" s="5">
        <f t="shared" si="9"/>
        <v>0</v>
      </c>
      <c r="L31" s="89">
        <f>SUM(L32:L38)</f>
        <v>24</v>
      </c>
      <c r="M31" s="19">
        <f>SUM(M32:M38)</f>
        <v>0</v>
      </c>
      <c r="N31" s="67" t="s">
        <v>88</v>
      </c>
      <c r="O31" s="63" t="s">
        <v>82</v>
      </c>
      <c r="P31" s="35" t="s">
        <v>47</v>
      </c>
      <c r="Q31" s="96" t="s">
        <v>108</v>
      </c>
      <c r="R31" s="98" t="s">
        <v>109</v>
      </c>
      <c r="S31" s="2"/>
    </row>
    <row r="32" spans="1:19" ht="28.8" x14ac:dyDescent="0.3">
      <c r="A32" s="17" t="s">
        <v>10</v>
      </c>
      <c r="B32" s="10" t="s">
        <v>39</v>
      </c>
      <c r="C32" s="18">
        <f t="shared" ref="C32:C38" si="11">SUM(D32:K32)</f>
        <v>4</v>
      </c>
      <c r="D32" s="40">
        <v>4</v>
      </c>
      <c r="E32" s="40"/>
      <c r="F32" s="29"/>
      <c r="G32" s="29"/>
      <c r="H32" s="29"/>
      <c r="I32" s="29"/>
      <c r="J32" s="29"/>
      <c r="K32" s="29"/>
      <c r="L32" s="90">
        <v>3</v>
      </c>
      <c r="M32" s="50"/>
      <c r="N32" s="43"/>
      <c r="O32" s="49"/>
      <c r="P32" s="36" t="s">
        <v>66</v>
      </c>
      <c r="Q32" s="97"/>
      <c r="R32" s="99"/>
    </row>
    <row r="33" spans="1:19" ht="28.8" x14ac:dyDescent="0.3">
      <c r="A33" s="17" t="s">
        <v>11</v>
      </c>
      <c r="B33" s="10" t="s">
        <v>65</v>
      </c>
      <c r="C33" s="18">
        <f t="shared" si="11"/>
        <v>4</v>
      </c>
      <c r="D33" s="40">
        <v>4</v>
      </c>
      <c r="E33" s="40"/>
      <c r="F33" s="29"/>
      <c r="G33" s="29"/>
      <c r="H33" s="29"/>
      <c r="I33" s="29"/>
      <c r="J33" s="29"/>
      <c r="K33" s="29"/>
      <c r="L33" s="90">
        <v>3</v>
      </c>
      <c r="M33" s="50"/>
      <c r="N33" s="43"/>
      <c r="O33" s="49"/>
      <c r="P33" s="36" t="s">
        <v>125</v>
      </c>
      <c r="Q33" s="97"/>
      <c r="R33" s="99"/>
    </row>
    <row r="34" spans="1:19" ht="28.8" x14ac:dyDescent="0.3">
      <c r="A34" s="17" t="s">
        <v>27</v>
      </c>
      <c r="B34" s="10" t="s">
        <v>105</v>
      </c>
      <c r="C34" s="18">
        <f t="shared" si="11"/>
        <v>2</v>
      </c>
      <c r="D34" s="9">
        <v>2</v>
      </c>
      <c r="E34" s="9"/>
      <c r="F34" s="9"/>
      <c r="G34" s="9"/>
      <c r="H34" s="18"/>
      <c r="I34" s="18"/>
      <c r="J34" s="18"/>
      <c r="K34" s="9"/>
      <c r="L34" s="88">
        <v>1</v>
      </c>
      <c r="M34" s="48"/>
      <c r="N34" s="43"/>
      <c r="O34" s="49"/>
      <c r="P34" s="36" t="s">
        <v>126</v>
      </c>
      <c r="Q34" s="97"/>
      <c r="R34" s="99"/>
    </row>
    <row r="35" spans="1:19" ht="57.6" customHeight="1" x14ac:dyDescent="0.3">
      <c r="A35" s="17" t="s">
        <v>36</v>
      </c>
      <c r="B35" s="10" t="s">
        <v>112</v>
      </c>
      <c r="C35" s="18">
        <f t="shared" si="11"/>
        <v>4</v>
      </c>
      <c r="D35" s="9">
        <v>4</v>
      </c>
      <c r="E35" s="9"/>
      <c r="F35" s="10"/>
      <c r="G35" s="10"/>
      <c r="H35" s="86"/>
      <c r="I35" s="18"/>
      <c r="J35" s="18"/>
      <c r="K35" s="9"/>
      <c r="L35" s="9"/>
      <c r="M35" s="48"/>
      <c r="N35" s="43"/>
      <c r="O35" s="49"/>
      <c r="P35" s="74" t="s">
        <v>107</v>
      </c>
      <c r="Q35" s="97"/>
      <c r="R35" s="99"/>
    </row>
    <row r="36" spans="1:19" ht="40.200000000000003" customHeight="1" x14ac:dyDescent="0.3">
      <c r="A36" s="17" t="s">
        <v>55</v>
      </c>
      <c r="B36" s="60" t="s">
        <v>106</v>
      </c>
      <c r="C36" s="18">
        <f t="shared" si="11"/>
        <v>2</v>
      </c>
      <c r="D36" s="9">
        <v>2</v>
      </c>
      <c r="E36" s="9"/>
      <c r="F36" s="10"/>
      <c r="G36" s="10"/>
      <c r="H36" s="86"/>
      <c r="I36" s="18"/>
      <c r="J36" s="18"/>
      <c r="K36" s="9"/>
      <c r="L36" s="88">
        <v>15</v>
      </c>
      <c r="M36" s="48"/>
      <c r="N36" s="43"/>
      <c r="O36" s="49"/>
      <c r="P36" s="91" t="s">
        <v>113</v>
      </c>
      <c r="Q36" s="97"/>
      <c r="R36" s="99"/>
    </row>
    <row r="37" spans="1:19" ht="40.200000000000003" customHeight="1" x14ac:dyDescent="0.3">
      <c r="A37" s="17" t="s">
        <v>64</v>
      </c>
      <c r="B37" s="60" t="s">
        <v>208</v>
      </c>
      <c r="C37" s="18">
        <f t="shared" ref="C37" si="12">SUM(D37:K37)</f>
        <v>1</v>
      </c>
      <c r="D37" s="9">
        <v>1</v>
      </c>
      <c r="E37" s="9"/>
      <c r="F37" s="10"/>
      <c r="G37" s="10"/>
      <c r="H37" s="86"/>
      <c r="I37" s="18"/>
      <c r="J37" s="18"/>
      <c r="K37" s="9"/>
      <c r="L37" s="88">
        <v>1</v>
      </c>
      <c r="M37" s="48"/>
      <c r="N37" s="43"/>
      <c r="O37" s="49"/>
      <c r="P37" s="74" t="s">
        <v>127</v>
      </c>
      <c r="Q37" s="97"/>
      <c r="R37" s="99"/>
    </row>
    <row r="38" spans="1:19" ht="84.6" customHeight="1" thickBot="1" x14ac:dyDescent="0.35">
      <c r="A38" s="17" t="s">
        <v>111</v>
      </c>
      <c r="B38" s="60" t="s">
        <v>219</v>
      </c>
      <c r="C38" s="18">
        <f t="shared" si="11"/>
        <v>3</v>
      </c>
      <c r="D38" s="9">
        <v>1</v>
      </c>
      <c r="E38" s="9"/>
      <c r="F38" s="9"/>
      <c r="G38" s="9">
        <v>2</v>
      </c>
      <c r="H38" s="18"/>
      <c r="I38" s="18"/>
      <c r="J38" s="18"/>
      <c r="K38" s="9"/>
      <c r="L38" s="88">
        <v>1</v>
      </c>
      <c r="M38" s="48"/>
      <c r="N38" s="43"/>
      <c r="O38" s="49"/>
      <c r="P38" s="44"/>
      <c r="Q38" s="107"/>
      <c r="R38" s="103"/>
    </row>
    <row r="39" spans="1:19" ht="61.2" customHeight="1" x14ac:dyDescent="0.3">
      <c r="A39" s="13">
        <v>3</v>
      </c>
      <c r="B39" s="4" t="s">
        <v>114</v>
      </c>
      <c r="C39" s="8">
        <f>SUM(D39:K39)</f>
        <v>25</v>
      </c>
      <c r="D39" s="5">
        <f t="shared" ref="D39:L39" si="13">SUM(D40:D45)</f>
        <v>25</v>
      </c>
      <c r="E39" s="5">
        <f t="shared" si="13"/>
        <v>0</v>
      </c>
      <c r="F39" s="5">
        <f t="shared" si="13"/>
        <v>0</v>
      </c>
      <c r="G39" s="5">
        <f t="shared" si="13"/>
        <v>0</v>
      </c>
      <c r="H39" s="5">
        <f t="shared" si="13"/>
        <v>0</v>
      </c>
      <c r="I39" s="5">
        <f t="shared" si="13"/>
        <v>0</v>
      </c>
      <c r="J39" s="5">
        <f t="shared" si="13"/>
        <v>0</v>
      </c>
      <c r="K39" s="5">
        <f t="shared" si="13"/>
        <v>0</v>
      </c>
      <c r="L39" s="89">
        <f t="shared" si="13"/>
        <v>20</v>
      </c>
      <c r="M39" s="19">
        <f>SUM(M40:M45)</f>
        <v>18</v>
      </c>
      <c r="N39" s="63" t="s">
        <v>26</v>
      </c>
      <c r="O39" s="14" t="s">
        <v>26</v>
      </c>
      <c r="P39" s="35" t="s">
        <v>131</v>
      </c>
      <c r="Q39" s="96" t="s">
        <v>108</v>
      </c>
      <c r="R39" s="98" t="s">
        <v>61</v>
      </c>
      <c r="S39" s="2"/>
    </row>
    <row r="40" spans="1:19" ht="28.8" x14ac:dyDescent="0.3">
      <c r="A40" s="17" t="s">
        <v>12</v>
      </c>
      <c r="B40" s="10" t="s">
        <v>152</v>
      </c>
      <c r="C40" s="18">
        <f>SUM(D40:K40)</f>
        <v>2</v>
      </c>
      <c r="D40" s="9">
        <v>2</v>
      </c>
      <c r="E40" s="29"/>
      <c r="F40" s="29"/>
      <c r="G40" s="29"/>
      <c r="H40" s="29"/>
      <c r="I40" s="29"/>
      <c r="J40" s="29"/>
      <c r="K40" s="29"/>
      <c r="L40" s="29"/>
      <c r="M40" s="41">
        <v>1</v>
      </c>
      <c r="N40" s="9"/>
      <c r="O40" s="15"/>
      <c r="P40" s="39" t="s">
        <v>117</v>
      </c>
      <c r="Q40" s="97"/>
      <c r="R40" s="99"/>
    </row>
    <row r="41" spans="1:19" ht="31.8" customHeight="1" x14ac:dyDescent="0.3">
      <c r="A41" s="17" t="s">
        <v>13</v>
      </c>
      <c r="B41" s="10" t="s">
        <v>130</v>
      </c>
      <c r="C41" s="18">
        <f>SUM(D41:K41)</f>
        <v>6</v>
      </c>
      <c r="D41" s="9">
        <v>6</v>
      </c>
      <c r="E41" s="29"/>
      <c r="F41" s="29"/>
      <c r="G41" s="29"/>
      <c r="H41" s="29"/>
      <c r="I41" s="29"/>
      <c r="J41" s="29"/>
      <c r="K41" s="29"/>
      <c r="L41" s="29"/>
      <c r="M41" s="41">
        <v>10</v>
      </c>
      <c r="N41" s="9"/>
      <c r="O41" s="15"/>
      <c r="P41" s="36" t="s">
        <v>132</v>
      </c>
      <c r="Q41" s="97"/>
      <c r="R41" s="99"/>
    </row>
    <row r="42" spans="1:19" ht="46.2" customHeight="1" x14ac:dyDescent="0.3">
      <c r="A42" s="17" t="s">
        <v>115</v>
      </c>
      <c r="B42" s="10" t="s">
        <v>154</v>
      </c>
      <c r="C42" s="18">
        <f>SUM(D42:K42)</f>
        <v>3</v>
      </c>
      <c r="D42" s="9">
        <v>3</v>
      </c>
      <c r="E42" s="29"/>
      <c r="F42" s="29"/>
      <c r="G42" s="29"/>
      <c r="H42" s="29"/>
      <c r="I42" s="29"/>
      <c r="J42" s="29"/>
      <c r="K42" s="29"/>
      <c r="L42" s="29"/>
      <c r="M42" s="41">
        <v>2</v>
      </c>
      <c r="N42" s="9"/>
      <c r="O42" s="15"/>
      <c r="P42" s="36" t="s">
        <v>129</v>
      </c>
      <c r="Q42" s="97"/>
      <c r="R42" s="99"/>
    </row>
    <row r="43" spans="1:19" ht="61.2" customHeight="1" x14ac:dyDescent="0.3">
      <c r="A43" s="17" t="s">
        <v>49</v>
      </c>
      <c r="B43" s="10" t="s">
        <v>128</v>
      </c>
      <c r="C43" s="18">
        <f t="shared" ref="C43" si="14">SUM(D43:K43)</f>
        <v>2</v>
      </c>
      <c r="D43" s="9">
        <v>2</v>
      </c>
      <c r="E43" s="29"/>
      <c r="F43" s="29"/>
      <c r="G43" s="29"/>
      <c r="H43" s="29"/>
      <c r="I43" s="29"/>
      <c r="J43" s="29"/>
      <c r="K43" s="29"/>
      <c r="L43" s="29"/>
      <c r="M43" s="30"/>
      <c r="N43" s="9"/>
      <c r="O43" s="15"/>
      <c r="P43" s="36" t="s">
        <v>133</v>
      </c>
      <c r="Q43" s="97"/>
      <c r="R43" s="99"/>
    </row>
    <row r="44" spans="1:19" ht="41.4" customHeight="1" x14ac:dyDescent="0.3">
      <c r="A44" s="17" t="s">
        <v>116</v>
      </c>
      <c r="B44" s="10" t="s">
        <v>153</v>
      </c>
      <c r="C44" s="18">
        <f t="shared" ref="C44:C45" si="15">SUM(D44:K44)</f>
        <v>2</v>
      </c>
      <c r="D44" s="9">
        <v>2</v>
      </c>
      <c r="E44" s="29"/>
      <c r="F44" s="29"/>
      <c r="G44" s="29"/>
      <c r="H44" s="29"/>
      <c r="I44" s="29"/>
      <c r="J44" s="29"/>
      <c r="K44" s="29"/>
      <c r="L44" s="29"/>
      <c r="M44" s="30"/>
      <c r="N44" s="9"/>
      <c r="O44" s="15"/>
      <c r="P44" s="74" t="s">
        <v>134</v>
      </c>
      <c r="Q44" s="97"/>
      <c r="R44" s="99"/>
    </row>
    <row r="45" spans="1:19" ht="138" customHeight="1" thickBot="1" x14ac:dyDescent="0.35">
      <c r="A45" s="17" t="s">
        <v>118</v>
      </c>
      <c r="B45" s="60" t="s">
        <v>218</v>
      </c>
      <c r="C45" s="18">
        <f t="shared" si="15"/>
        <v>10</v>
      </c>
      <c r="D45" s="9">
        <v>10</v>
      </c>
      <c r="E45" s="29"/>
      <c r="F45" s="29"/>
      <c r="G45" s="29"/>
      <c r="H45" s="29"/>
      <c r="I45" s="29"/>
      <c r="J45" s="29"/>
      <c r="K45" s="29"/>
      <c r="L45" s="88">
        <v>20</v>
      </c>
      <c r="M45" s="41">
        <v>5</v>
      </c>
      <c r="N45" s="9"/>
      <c r="O45" s="15"/>
      <c r="P45" s="74" t="s">
        <v>166</v>
      </c>
      <c r="Q45" s="97"/>
      <c r="R45" s="99"/>
    </row>
    <row r="46" spans="1:19" s="2" customFormat="1" ht="18" x14ac:dyDescent="0.3">
      <c r="A46" s="13">
        <v>4</v>
      </c>
      <c r="B46" s="4" t="s">
        <v>17</v>
      </c>
      <c r="C46" s="8">
        <f>SUM(D46:K46)</f>
        <v>41</v>
      </c>
      <c r="D46" s="5">
        <f t="shared" ref="D46:L46" si="16">SUM(D47:D49)</f>
        <v>3</v>
      </c>
      <c r="E46" s="5">
        <f t="shared" si="16"/>
        <v>0</v>
      </c>
      <c r="F46" s="5">
        <f t="shared" si="16"/>
        <v>38</v>
      </c>
      <c r="G46" s="5">
        <f t="shared" si="16"/>
        <v>0</v>
      </c>
      <c r="H46" s="5">
        <f t="shared" si="16"/>
        <v>0</v>
      </c>
      <c r="I46" s="5">
        <f t="shared" si="16"/>
        <v>0</v>
      </c>
      <c r="J46" s="5">
        <f t="shared" si="16"/>
        <v>0</v>
      </c>
      <c r="K46" s="5">
        <f t="shared" si="16"/>
        <v>0</v>
      </c>
      <c r="L46" s="89">
        <f t="shared" si="16"/>
        <v>8</v>
      </c>
      <c r="M46" s="19">
        <f t="shared" ref="M46" si="17">SUM(M47:M49)</f>
        <v>0</v>
      </c>
      <c r="N46" s="63" t="s">
        <v>26</v>
      </c>
      <c r="O46" s="14" t="s">
        <v>26</v>
      </c>
      <c r="P46" s="35" t="s">
        <v>38</v>
      </c>
      <c r="Q46" s="96" t="s">
        <v>167</v>
      </c>
      <c r="R46" s="98" t="s">
        <v>62</v>
      </c>
    </row>
    <row r="47" spans="1:19" ht="54.6" customHeight="1" x14ac:dyDescent="0.3">
      <c r="A47" s="17" t="s">
        <v>14</v>
      </c>
      <c r="B47" s="60" t="s">
        <v>121</v>
      </c>
      <c r="C47" s="18">
        <f t="shared" ref="C47:C49" si="18">SUM(D47:K47)</f>
        <v>26</v>
      </c>
      <c r="D47" s="9">
        <v>1</v>
      </c>
      <c r="E47" s="9"/>
      <c r="F47" s="9">
        <v>25</v>
      </c>
      <c r="G47" s="9"/>
      <c r="H47" s="18"/>
      <c r="I47" s="18"/>
      <c r="J47" s="18"/>
      <c r="K47" s="9"/>
      <c r="L47" s="88">
        <v>2</v>
      </c>
      <c r="M47" s="20"/>
      <c r="N47" s="43"/>
      <c r="O47" s="49"/>
      <c r="P47" s="74" t="s">
        <v>122</v>
      </c>
      <c r="Q47" s="97"/>
      <c r="R47" s="99"/>
    </row>
    <row r="48" spans="1:19" ht="54.6" customHeight="1" x14ac:dyDescent="0.3">
      <c r="A48" s="17" t="s">
        <v>15</v>
      </c>
      <c r="B48" s="10" t="s">
        <v>120</v>
      </c>
      <c r="C48" s="18">
        <f t="shared" ref="C48" si="19">SUM(D48:K48)</f>
        <v>1</v>
      </c>
      <c r="D48" s="9">
        <v>1</v>
      </c>
      <c r="E48" s="9"/>
      <c r="F48" s="9"/>
      <c r="G48" s="9"/>
      <c r="H48" s="18"/>
      <c r="I48" s="18"/>
      <c r="J48" s="18"/>
      <c r="K48" s="9"/>
      <c r="L48" s="9"/>
      <c r="M48" s="20"/>
      <c r="N48" s="43"/>
      <c r="O48" s="49"/>
      <c r="P48" s="39" t="s">
        <v>123</v>
      </c>
      <c r="Q48" s="97"/>
      <c r="R48" s="99"/>
    </row>
    <row r="49" spans="1:18" ht="96" customHeight="1" thickBot="1" x14ac:dyDescent="0.35">
      <c r="A49" s="17" t="s">
        <v>25</v>
      </c>
      <c r="B49" s="68" t="s">
        <v>119</v>
      </c>
      <c r="C49" s="18">
        <f t="shared" si="18"/>
        <v>14</v>
      </c>
      <c r="D49" s="9">
        <v>1</v>
      </c>
      <c r="E49" s="9"/>
      <c r="F49" s="9">
        <v>13</v>
      </c>
      <c r="G49" s="9"/>
      <c r="H49" s="18"/>
      <c r="I49" s="18"/>
      <c r="J49" s="18"/>
      <c r="K49" s="9"/>
      <c r="L49" s="88">
        <v>6</v>
      </c>
      <c r="M49" s="20"/>
      <c r="N49" s="43"/>
      <c r="O49" s="49"/>
      <c r="P49" s="73" t="s">
        <v>124</v>
      </c>
      <c r="Q49" s="107"/>
      <c r="R49" s="103"/>
    </row>
    <row r="50" spans="1:18" s="2" customFormat="1" ht="43.2" customHeight="1" x14ac:dyDescent="0.3">
      <c r="A50" s="13">
        <v>5</v>
      </c>
      <c r="B50" s="4" t="s">
        <v>195</v>
      </c>
      <c r="C50" s="8">
        <f>SUM(D50:K50)</f>
        <v>11.5</v>
      </c>
      <c r="D50" s="5">
        <f t="shared" ref="D50:L50" si="20">SUM(D51:D58)</f>
        <v>7.5</v>
      </c>
      <c r="E50" s="5">
        <f t="shared" si="20"/>
        <v>0</v>
      </c>
      <c r="F50" s="5">
        <f t="shared" si="20"/>
        <v>0</v>
      </c>
      <c r="G50" s="5">
        <f t="shared" si="20"/>
        <v>0</v>
      </c>
      <c r="H50" s="5">
        <f t="shared" si="20"/>
        <v>0</v>
      </c>
      <c r="I50" s="5">
        <f t="shared" si="20"/>
        <v>3</v>
      </c>
      <c r="J50" s="5">
        <f t="shared" si="20"/>
        <v>1</v>
      </c>
      <c r="K50" s="5">
        <f t="shared" si="20"/>
        <v>0</v>
      </c>
      <c r="L50" s="89">
        <f t="shared" si="20"/>
        <v>15</v>
      </c>
      <c r="M50" s="19">
        <f t="shared" ref="M50" si="21">SUM(M51:M58)</f>
        <v>0</v>
      </c>
      <c r="N50" s="6" t="s">
        <v>26</v>
      </c>
      <c r="O50" s="14" t="s">
        <v>26</v>
      </c>
      <c r="P50" s="35" t="s">
        <v>162</v>
      </c>
      <c r="Q50" s="96" t="s">
        <v>108</v>
      </c>
      <c r="R50" s="98" t="s">
        <v>61</v>
      </c>
    </row>
    <row r="51" spans="1:18" ht="42" customHeight="1" x14ac:dyDescent="0.3">
      <c r="A51" s="17" t="s">
        <v>16</v>
      </c>
      <c r="B51" s="10" t="s">
        <v>156</v>
      </c>
      <c r="C51" s="18">
        <f t="shared" ref="C51:C56" si="22">SUM(D51:K51)</f>
        <v>1</v>
      </c>
      <c r="D51" s="9"/>
      <c r="E51" s="9"/>
      <c r="F51" s="9"/>
      <c r="G51" s="9"/>
      <c r="H51" s="18"/>
      <c r="I51" s="18">
        <v>1</v>
      </c>
      <c r="J51" s="18"/>
      <c r="K51" s="9"/>
      <c r="L51" s="9"/>
      <c r="M51" s="20"/>
      <c r="N51" s="9"/>
      <c r="O51" s="15"/>
      <c r="P51" s="36" t="s">
        <v>164</v>
      </c>
      <c r="Q51" s="97"/>
      <c r="R51" s="99"/>
    </row>
    <row r="52" spans="1:18" ht="36" customHeight="1" x14ac:dyDescent="0.3">
      <c r="A52" s="17" t="s">
        <v>71</v>
      </c>
      <c r="B52" s="10" t="s">
        <v>155</v>
      </c>
      <c r="C52" s="18">
        <f t="shared" si="22"/>
        <v>2.5</v>
      </c>
      <c r="D52" s="9">
        <v>0.5</v>
      </c>
      <c r="E52" s="9"/>
      <c r="F52" s="9"/>
      <c r="G52" s="9"/>
      <c r="H52" s="18"/>
      <c r="I52" s="18">
        <v>2</v>
      </c>
      <c r="J52" s="18"/>
      <c r="K52" s="9"/>
      <c r="L52" s="9"/>
      <c r="M52" s="20"/>
      <c r="N52" s="9"/>
      <c r="O52" s="15"/>
      <c r="P52" s="36" t="s">
        <v>163</v>
      </c>
      <c r="Q52" s="97"/>
      <c r="R52" s="99"/>
    </row>
    <row r="53" spans="1:18" ht="28.8" x14ac:dyDescent="0.3">
      <c r="A53" s="17" t="s">
        <v>72</v>
      </c>
      <c r="B53" s="10" t="s">
        <v>202</v>
      </c>
      <c r="C53" s="18">
        <f t="shared" si="22"/>
        <v>1</v>
      </c>
      <c r="D53" s="9">
        <v>1</v>
      </c>
      <c r="E53" s="9"/>
      <c r="F53" s="9"/>
      <c r="G53" s="9"/>
      <c r="H53" s="18"/>
      <c r="I53" s="18"/>
      <c r="J53" s="18"/>
      <c r="K53" s="9"/>
      <c r="L53" s="9"/>
      <c r="M53" s="20"/>
      <c r="N53" s="9"/>
      <c r="O53" s="15"/>
      <c r="P53" s="36" t="s">
        <v>165</v>
      </c>
      <c r="Q53" s="97"/>
      <c r="R53" s="99"/>
    </row>
    <row r="54" spans="1:18" ht="24.75" customHeight="1" x14ac:dyDescent="0.3">
      <c r="A54" s="17" t="s">
        <v>73</v>
      </c>
      <c r="B54" s="10" t="s">
        <v>23</v>
      </c>
      <c r="C54" s="18">
        <f t="shared" si="22"/>
        <v>1</v>
      </c>
      <c r="D54" s="9"/>
      <c r="E54" s="9"/>
      <c r="F54" s="9"/>
      <c r="G54" s="9"/>
      <c r="H54" s="18"/>
      <c r="J54" s="18">
        <v>1</v>
      </c>
      <c r="K54" s="9"/>
      <c r="L54" s="9"/>
      <c r="M54" s="20"/>
      <c r="N54" s="9"/>
      <c r="O54" s="15"/>
      <c r="P54" s="36" t="s">
        <v>168</v>
      </c>
      <c r="Q54" s="97"/>
      <c r="R54" s="99"/>
    </row>
    <row r="55" spans="1:18" ht="67.2" customHeight="1" x14ac:dyDescent="0.3">
      <c r="A55" s="17" t="s">
        <v>74</v>
      </c>
      <c r="B55" s="10" t="s">
        <v>160</v>
      </c>
      <c r="C55" s="18">
        <f t="shared" si="22"/>
        <v>1</v>
      </c>
      <c r="D55" s="9">
        <v>1</v>
      </c>
      <c r="E55" s="9"/>
      <c r="F55" s="9"/>
      <c r="G55" s="9"/>
      <c r="H55" s="18"/>
      <c r="K55" s="9"/>
      <c r="L55" s="9"/>
      <c r="M55" s="20"/>
      <c r="N55" s="9"/>
      <c r="O55" s="15"/>
      <c r="P55" s="74" t="s">
        <v>169</v>
      </c>
      <c r="Q55" s="97"/>
      <c r="R55" s="99"/>
    </row>
    <row r="56" spans="1:18" ht="71.400000000000006" customHeight="1" x14ac:dyDescent="0.3">
      <c r="A56" s="17" t="s">
        <v>75</v>
      </c>
      <c r="B56" s="10" t="s">
        <v>210</v>
      </c>
      <c r="C56" s="18">
        <f t="shared" si="22"/>
        <v>2.5</v>
      </c>
      <c r="D56" s="9">
        <v>2.5</v>
      </c>
      <c r="E56" s="9"/>
      <c r="F56" s="9"/>
      <c r="G56" s="9"/>
      <c r="H56" s="18"/>
      <c r="I56" s="18"/>
      <c r="J56" s="18"/>
      <c r="K56" s="9"/>
      <c r="L56" s="9"/>
      <c r="M56" s="20"/>
      <c r="N56" s="9"/>
      <c r="O56" s="15"/>
      <c r="P56" s="74" t="s">
        <v>170</v>
      </c>
      <c r="Q56" s="97"/>
      <c r="R56" s="99"/>
    </row>
    <row r="57" spans="1:18" ht="74.400000000000006" customHeight="1" x14ac:dyDescent="0.3">
      <c r="A57" s="17" t="s">
        <v>76</v>
      </c>
      <c r="B57" s="60" t="s">
        <v>190</v>
      </c>
      <c r="C57" s="18">
        <f t="shared" ref="C57:C58" si="23">SUM(D57:K57)</f>
        <v>2</v>
      </c>
      <c r="D57" s="9">
        <v>2</v>
      </c>
      <c r="E57" s="9"/>
      <c r="F57" s="9"/>
      <c r="G57" s="9"/>
      <c r="H57" s="18"/>
      <c r="I57" s="18"/>
      <c r="J57" s="18"/>
      <c r="K57" s="9"/>
      <c r="L57" s="88">
        <v>10</v>
      </c>
      <c r="M57" s="20"/>
      <c r="N57" s="9"/>
      <c r="O57" s="15"/>
      <c r="Q57" s="97"/>
      <c r="R57" s="99"/>
    </row>
    <row r="58" spans="1:18" ht="37.799999999999997" customHeight="1" thickBot="1" x14ac:dyDescent="0.35">
      <c r="A58" s="17" t="s">
        <v>77</v>
      </c>
      <c r="B58" s="60" t="s">
        <v>161</v>
      </c>
      <c r="C58" s="18">
        <f t="shared" si="23"/>
        <v>0.5</v>
      </c>
      <c r="D58" s="9">
        <v>0.5</v>
      </c>
      <c r="E58" s="9"/>
      <c r="F58" s="9"/>
      <c r="G58" s="9"/>
      <c r="H58" s="18"/>
      <c r="I58" s="18"/>
      <c r="J58" s="18"/>
      <c r="K58" s="9"/>
      <c r="L58" s="88">
        <v>5</v>
      </c>
      <c r="M58" s="20"/>
      <c r="N58" s="9"/>
      <c r="O58" s="15"/>
      <c r="P58" s="44"/>
      <c r="Q58" s="97"/>
      <c r="R58" s="99"/>
    </row>
    <row r="59" spans="1:18" s="2" customFormat="1" ht="60" customHeight="1" x14ac:dyDescent="0.3">
      <c r="A59" s="13">
        <v>6</v>
      </c>
      <c r="B59" s="4" t="s">
        <v>177</v>
      </c>
      <c r="C59" s="8">
        <f>SUM(D59:K59)</f>
        <v>10.5</v>
      </c>
      <c r="D59" s="5">
        <f>SUM(D60:D62)</f>
        <v>0.5</v>
      </c>
      <c r="E59" s="5">
        <f t="shared" ref="E59:L59" si="24">SUM(E60:E62)</f>
        <v>0</v>
      </c>
      <c r="F59" s="5">
        <f t="shared" si="24"/>
        <v>0</v>
      </c>
      <c r="G59" s="5">
        <f t="shared" si="24"/>
        <v>0</v>
      </c>
      <c r="H59" s="5">
        <f t="shared" si="24"/>
        <v>0</v>
      </c>
      <c r="I59" s="5">
        <f t="shared" si="24"/>
        <v>0</v>
      </c>
      <c r="J59" s="5">
        <f t="shared" ref="J59" si="25">SUM(J60:J62)</f>
        <v>0</v>
      </c>
      <c r="K59" s="5">
        <f t="shared" si="24"/>
        <v>10</v>
      </c>
      <c r="L59" s="89">
        <f t="shared" si="24"/>
        <v>0</v>
      </c>
      <c r="M59" s="19">
        <f t="shared" ref="M59" si="26">SUM(M60:M62)</f>
        <v>0</v>
      </c>
      <c r="N59" s="6" t="s">
        <v>26</v>
      </c>
      <c r="O59" s="14" t="s">
        <v>26</v>
      </c>
      <c r="P59" s="35" t="s">
        <v>184</v>
      </c>
      <c r="Q59" s="104" t="s">
        <v>179</v>
      </c>
      <c r="R59" s="98" t="s">
        <v>180</v>
      </c>
    </row>
    <row r="60" spans="1:18" ht="33.6" customHeight="1" x14ac:dyDescent="0.3">
      <c r="A60" s="17" t="s">
        <v>18</v>
      </c>
      <c r="B60" s="10" t="s">
        <v>187</v>
      </c>
      <c r="C60" s="18">
        <f t="shared" ref="C60:C62" si="27">SUM(D60:K60)</f>
        <v>3.5</v>
      </c>
      <c r="D60" s="9">
        <v>0.5</v>
      </c>
      <c r="E60" s="9"/>
      <c r="F60" s="9"/>
      <c r="G60" s="9"/>
      <c r="H60" s="18"/>
      <c r="I60" s="18"/>
      <c r="J60" s="18"/>
      <c r="K60" s="9">
        <v>3</v>
      </c>
      <c r="L60" s="9"/>
      <c r="M60" s="48"/>
      <c r="N60" s="43"/>
      <c r="O60" s="49"/>
      <c r="P60" s="36" t="s">
        <v>186</v>
      </c>
      <c r="Q60" s="105"/>
      <c r="R60" s="99"/>
    </row>
    <row r="61" spans="1:18" ht="69.599999999999994" customHeight="1" x14ac:dyDescent="0.3">
      <c r="A61" s="17" t="s">
        <v>19</v>
      </c>
      <c r="B61" s="10" t="s">
        <v>181</v>
      </c>
      <c r="C61" s="18">
        <f t="shared" ref="C61" si="28">SUM(D61:K61)</f>
        <v>4</v>
      </c>
      <c r="D61" s="9"/>
      <c r="E61" s="9"/>
      <c r="F61" s="9"/>
      <c r="G61" s="9"/>
      <c r="H61" s="18"/>
      <c r="I61" s="18"/>
      <c r="J61" s="18"/>
      <c r="K61" s="9">
        <v>4</v>
      </c>
      <c r="L61" s="43"/>
      <c r="M61" s="48"/>
      <c r="N61" s="43"/>
      <c r="O61" s="49"/>
      <c r="P61" s="36" t="s">
        <v>185</v>
      </c>
      <c r="Q61" s="105"/>
      <c r="R61" s="99"/>
    </row>
    <row r="62" spans="1:18" ht="33.6" customHeight="1" thickBot="1" x14ac:dyDescent="0.35">
      <c r="A62" s="17" t="s">
        <v>178</v>
      </c>
      <c r="B62" s="10" t="s">
        <v>182</v>
      </c>
      <c r="C62" s="18">
        <f t="shared" si="27"/>
        <v>3</v>
      </c>
      <c r="D62" s="9"/>
      <c r="E62" s="9"/>
      <c r="F62" s="9"/>
      <c r="G62" s="9"/>
      <c r="H62" s="18"/>
      <c r="I62" s="18"/>
      <c r="J62" s="18"/>
      <c r="K62" s="9">
        <v>3</v>
      </c>
      <c r="L62" s="9"/>
      <c r="M62" s="48"/>
      <c r="N62" s="43"/>
      <c r="O62" s="49"/>
      <c r="P62" s="36" t="s">
        <v>183</v>
      </c>
      <c r="Q62" s="106"/>
      <c r="R62" s="103"/>
    </row>
    <row r="63" spans="1:18" s="2" customFormat="1" ht="60" customHeight="1" x14ac:dyDescent="0.3">
      <c r="A63" s="13">
        <v>7</v>
      </c>
      <c r="B63" s="4" t="s">
        <v>22</v>
      </c>
      <c r="C63" s="8">
        <f>SUM(D63:K63)</f>
        <v>4</v>
      </c>
      <c r="D63" s="5">
        <f>SUM(D64:D65)</f>
        <v>4</v>
      </c>
      <c r="E63" s="5">
        <f t="shared" ref="E63:K63" si="29">SUM(E64:E65)</f>
        <v>0</v>
      </c>
      <c r="F63" s="5">
        <f t="shared" si="29"/>
        <v>0</v>
      </c>
      <c r="G63" s="5">
        <f t="shared" si="29"/>
        <v>0</v>
      </c>
      <c r="H63" s="5">
        <f t="shared" ref="H63:I63" si="30">SUM(H64:H65)</f>
        <v>0</v>
      </c>
      <c r="I63" s="5">
        <f t="shared" si="30"/>
        <v>0</v>
      </c>
      <c r="J63" s="5">
        <f t="shared" ref="J63" si="31">SUM(J64:J65)</f>
        <v>0</v>
      </c>
      <c r="K63" s="5">
        <f t="shared" si="29"/>
        <v>0</v>
      </c>
      <c r="L63" s="89">
        <f t="shared" ref="L63" si="32">SUM(L64:L65)</f>
        <v>0</v>
      </c>
      <c r="M63" s="19">
        <f t="shared" ref="M63" si="33">SUM(M64:M65)</f>
        <v>0</v>
      </c>
      <c r="N63" s="6" t="s">
        <v>26</v>
      </c>
      <c r="O63" s="14" t="s">
        <v>26</v>
      </c>
      <c r="P63" s="35" t="s">
        <v>50</v>
      </c>
      <c r="Q63" s="104" t="s">
        <v>83</v>
      </c>
      <c r="R63" s="98" t="s">
        <v>135</v>
      </c>
    </row>
    <row r="64" spans="1:18" ht="54" customHeight="1" x14ac:dyDescent="0.3">
      <c r="A64" s="17" t="s">
        <v>20</v>
      </c>
      <c r="B64" s="10" t="s">
        <v>51</v>
      </c>
      <c r="C64" s="18">
        <f t="shared" ref="C64:C65" si="34">SUM(D64:K64)</f>
        <v>2</v>
      </c>
      <c r="D64" s="9">
        <v>2</v>
      </c>
      <c r="E64" s="9"/>
      <c r="F64" s="9"/>
      <c r="G64" s="9"/>
      <c r="H64" s="18"/>
      <c r="I64" s="18"/>
      <c r="J64" s="18"/>
      <c r="K64" s="9"/>
      <c r="L64" s="9"/>
      <c r="M64" s="48"/>
      <c r="N64" s="43"/>
      <c r="O64" s="49"/>
      <c r="P64" s="36" t="s">
        <v>137</v>
      </c>
      <c r="Q64" s="105"/>
      <c r="R64" s="99"/>
    </row>
    <row r="65" spans="1:19" ht="39" customHeight="1" thickBot="1" x14ac:dyDescent="0.35">
      <c r="A65" s="17" t="s">
        <v>21</v>
      </c>
      <c r="B65" s="10" t="s">
        <v>136</v>
      </c>
      <c r="C65" s="18">
        <f t="shared" si="34"/>
        <v>2</v>
      </c>
      <c r="D65" s="9">
        <v>2</v>
      </c>
      <c r="E65" s="9"/>
      <c r="F65" s="9"/>
      <c r="G65" s="9"/>
      <c r="H65" s="18"/>
      <c r="I65" s="18"/>
      <c r="J65" s="18"/>
      <c r="K65" s="9"/>
      <c r="L65" s="9"/>
      <c r="M65" s="48"/>
      <c r="N65" s="43"/>
      <c r="O65" s="49"/>
      <c r="P65" s="36"/>
      <c r="Q65" s="106"/>
      <c r="R65" s="103"/>
    </row>
    <row r="66" spans="1:19" ht="46.2" customHeight="1" x14ac:dyDescent="0.3">
      <c r="A66" s="13">
        <v>8</v>
      </c>
      <c r="B66" s="4" t="s">
        <v>69</v>
      </c>
      <c r="C66" s="8">
        <f>SUM(D66:K66)</f>
        <v>21.5</v>
      </c>
      <c r="D66" s="5">
        <f t="shared" ref="D66:M66" si="35">SUM(D67:D68)</f>
        <v>16</v>
      </c>
      <c r="E66" s="5">
        <f t="shared" si="35"/>
        <v>0</v>
      </c>
      <c r="F66" s="5">
        <f t="shared" si="35"/>
        <v>0</v>
      </c>
      <c r="G66" s="5">
        <f t="shared" si="35"/>
        <v>0</v>
      </c>
      <c r="H66" s="5">
        <f t="shared" si="35"/>
        <v>5.5</v>
      </c>
      <c r="I66" s="5">
        <f t="shared" si="35"/>
        <v>0</v>
      </c>
      <c r="J66" s="5">
        <f t="shared" si="35"/>
        <v>0</v>
      </c>
      <c r="K66" s="5">
        <f t="shared" si="35"/>
        <v>0</v>
      </c>
      <c r="L66" s="89">
        <f t="shared" si="35"/>
        <v>5</v>
      </c>
      <c r="M66" s="19">
        <f t="shared" si="35"/>
        <v>0</v>
      </c>
      <c r="N66" s="6" t="s">
        <v>26</v>
      </c>
      <c r="O66" s="14" t="s">
        <v>26</v>
      </c>
      <c r="P66" s="35" t="s">
        <v>138</v>
      </c>
      <c r="Q66" s="96" t="s">
        <v>83</v>
      </c>
      <c r="R66" s="98" t="s">
        <v>58</v>
      </c>
      <c r="S66" s="2"/>
    </row>
    <row r="67" spans="1:19" ht="57.6" x14ac:dyDescent="0.3">
      <c r="A67" s="17" t="s">
        <v>28</v>
      </c>
      <c r="B67" s="10" t="s">
        <v>211</v>
      </c>
      <c r="C67" s="18">
        <f t="shared" ref="C67:C68" si="36">SUM(D67:K67)</f>
        <v>11.5</v>
      </c>
      <c r="D67" s="9">
        <v>6</v>
      </c>
      <c r="E67" s="9"/>
      <c r="F67" s="9"/>
      <c r="G67" s="9"/>
      <c r="H67" s="18">
        <v>5.5</v>
      </c>
      <c r="I67" s="18"/>
      <c r="J67" s="18"/>
      <c r="K67" s="9"/>
      <c r="L67" s="88">
        <v>2</v>
      </c>
      <c r="M67" s="20"/>
      <c r="N67" s="9"/>
      <c r="O67" s="15"/>
      <c r="P67" s="36" t="s">
        <v>140</v>
      </c>
      <c r="Q67" s="97"/>
      <c r="R67" s="99"/>
    </row>
    <row r="68" spans="1:19" ht="45" customHeight="1" thickBot="1" x14ac:dyDescent="0.35">
      <c r="A68" s="17" t="s">
        <v>29</v>
      </c>
      <c r="B68" s="10" t="s">
        <v>139</v>
      </c>
      <c r="C68" s="18">
        <f t="shared" si="36"/>
        <v>10</v>
      </c>
      <c r="D68" s="9">
        <v>10</v>
      </c>
      <c r="E68" s="9"/>
      <c r="F68" s="9"/>
      <c r="G68" s="9"/>
      <c r="H68" s="18"/>
      <c r="I68" s="18"/>
      <c r="J68" s="18"/>
      <c r="K68" s="9"/>
      <c r="L68" s="88">
        <v>3</v>
      </c>
      <c r="M68" s="20"/>
      <c r="N68" s="9"/>
      <c r="O68" s="15"/>
      <c r="P68" s="74"/>
      <c r="Q68" s="97"/>
      <c r="R68" s="99"/>
    </row>
    <row r="69" spans="1:19" s="2" customFormat="1" ht="35.4" customHeight="1" x14ac:dyDescent="0.3">
      <c r="A69" s="13">
        <v>9</v>
      </c>
      <c r="B69" s="4" t="s">
        <v>31</v>
      </c>
      <c r="C69" s="8">
        <f>SUM(D69:K69)</f>
        <v>15</v>
      </c>
      <c r="D69" s="5">
        <f t="shared" ref="D69:L69" si="37">SUM(D70:D78)</f>
        <v>13</v>
      </c>
      <c r="E69" s="5">
        <f t="shared" si="37"/>
        <v>2</v>
      </c>
      <c r="F69" s="5">
        <f t="shared" si="37"/>
        <v>0</v>
      </c>
      <c r="G69" s="5">
        <f t="shared" si="37"/>
        <v>0</v>
      </c>
      <c r="H69" s="5">
        <f t="shared" si="37"/>
        <v>0</v>
      </c>
      <c r="I69" s="5">
        <f t="shared" si="37"/>
        <v>0</v>
      </c>
      <c r="J69" s="5">
        <f t="shared" si="37"/>
        <v>0</v>
      </c>
      <c r="K69" s="5">
        <f t="shared" si="37"/>
        <v>0</v>
      </c>
      <c r="L69" s="89">
        <f t="shared" si="37"/>
        <v>3</v>
      </c>
      <c r="M69" s="19">
        <f t="shared" ref="M69" si="38">SUM(M70:M78)</f>
        <v>0</v>
      </c>
      <c r="N69" s="63" t="s">
        <v>26</v>
      </c>
      <c r="O69" s="14" t="s">
        <v>26</v>
      </c>
      <c r="P69" s="42"/>
      <c r="Q69" s="96" t="s">
        <v>83</v>
      </c>
      <c r="R69" s="98" t="s">
        <v>63</v>
      </c>
    </row>
    <row r="70" spans="1:19" ht="73.8" customHeight="1" x14ac:dyDescent="0.3">
      <c r="A70" s="17" t="s">
        <v>79</v>
      </c>
      <c r="B70" s="10" t="s">
        <v>52</v>
      </c>
      <c r="C70" s="18">
        <f t="shared" ref="C70:C75" si="39">SUM(D70:K70)</f>
        <v>2</v>
      </c>
      <c r="D70" s="9">
        <v>2</v>
      </c>
      <c r="E70" s="9"/>
      <c r="F70" s="7"/>
      <c r="G70" s="7"/>
      <c r="H70" s="84"/>
      <c r="I70" s="84"/>
      <c r="J70" s="84"/>
      <c r="K70" s="7"/>
      <c r="L70" s="88"/>
      <c r="M70" s="21"/>
      <c r="N70" s="7"/>
      <c r="O70" s="16"/>
      <c r="P70" s="36" t="s">
        <v>53</v>
      </c>
      <c r="Q70" s="97"/>
      <c r="R70" s="99"/>
    </row>
    <row r="71" spans="1:19" ht="135" customHeight="1" x14ac:dyDescent="0.3">
      <c r="A71" s="17" t="s">
        <v>151</v>
      </c>
      <c r="B71" s="60" t="s">
        <v>206</v>
      </c>
      <c r="C71" s="18">
        <f t="shared" si="39"/>
        <v>2</v>
      </c>
      <c r="D71" s="9">
        <v>2</v>
      </c>
      <c r="E71" s="9"/>
      <c r="F71" s="7"/>
      <c r="G71" s="7"/>
      <c r="H71" s="84"/>
      <c r="I71" s="84"/>
      <c r="J71" s="84"/>
      <c r="K71" s="7"/>
      <c r="L71" s="88">
        <v>1</v>
      </c>
      <c r="M71" s="21"/>
      <c r="N71" s="7"/>
      <c r="O71" s="16"/>
      <c r="P71" s="36" t="s">
        <v>54</v>
      </c>
      <c r="Q71" s="97"/>
      <c r="R71" s="99"/>
    </row>
    <row r="72" spans="1:19" ht="77.400000000000006" customHeight="1" x14ac:dyDescent="0.3">
      <c r="A72" s="17" t="s">
        <v>171</v>
      </c>
      <c r="B72" s="60" t="s">
        <v>207</v>
      </c>
      <c r="C72" s="18">
        <f t="shared" si="39"/>
        <v>1</v>
      </c>
      <c r="D72" s="9">
        <v>1</v>
      </c>
      <c r="E72" s="9"/>
      <c r="F72" s="7"/>
      <c r="G72" s="7"/>
      <c r="H72" s="84"/>
      <c r="I72" s="84"/>
      <c r="J72" s="84"/>
      <c r="K72" s="7"/>
      <c r="L72" s="88">
        <v>1</v>
      </c>
      <c r="M72" s="21"/>
      <c r="N72" s="7"/>
      <c r="O72" s="16"/>
      <c r="P72" s="36" t="s">
        <v>191</v>
      </c>
      <c r="Q72" s="97"/>
      <c r="R72" s="99"/>
    </row>
    <row r="73" spans="1:19" ht="69.599999999999994" customHeight="1" x14ac:dyDescent="0.3">
      <c r="A73" s="17" t="s">
        <v>172</v>
      </c>
      <c r="B73" s="10" t="s">
        <v>70</v>
      </c>
      <c r="C73" s="18">
        <f t="shared" si="39"/>
        <v>4</v>
      </c>
      <c r="D73" s="9">
        <v>3</v>
      </c>
      <c r="E73" s="9">
        <v>1</v>
      </c>
      <c r="F73" s="7"/>
      <c r="G73" s="7"/>
      <c r="H73" s="84"/>
      <c r="I73" s="84"/>
      <c r="J73" s="84"/>
      <c r="K73" s="7"/>
      <c r="L73" s="88">
        <v>1</v>
      </c>
      <c r="M73" s="41"/>
      <c r="N73" s="7"/>
      <c r="O73" s="16"/>
      <c r="P73" s="36" t="s">
        <v>87</v>
      </c>
      <c r="Q73" s="97"/>
      <c r="R73" s="99"/>
    </row>
    <row r="74" spans="1:19" ht="77.400000000000006" customHeight="1" x14ac:dyDescent="0.3">
      <c r="A74" s="17" t="s">
        <v>173</v>
      </c>
      <c r="B74" s="10" t="s">
        <v>41</v>
      </c>
      <c r="C74" s="18">
        <f t="shared" si="39"/>
        <v>1</v>
      </c>
      <c r="D74" s="9">
        <v>1</v>
      </c>
      <c r="E74" s="9"/>
      <c r="F74" s="7"/>
      <c r="G74" s="7"/>
      <c r="H74" s="84"/>
      <c r="I74" s="84"/>
      <c r="J74" s="84"/>
      <c r="K74" s="7"/>
      <c r="L74" s="88"/>
      <c r="M74" s="21"/>
      <c r="N74" s="7"/>
      <c r="O74" s="16"/>
      <c r="P74" s="36" t="s">
        <v>84</v>
      </c>
      <c r="Q74" s="97"/>
      <c r="R74" s="99"/>
    </row>
    <row r="75" spans="1:19" ht="60" customHeight="1" x14ac:dyDescent="0.3">
      <c r="A75" s="17" t="s">
        <v>174</v>
      </c>
      <c r="B75" s="10" t="s">
        <v>192</v>
      </c>
      <c r="C75" s="18">
        <f t="shared" si="39"/>
        <v>2</v>
      </c>
      <c r="D75" s="9">
        <v>1</v>
      </c>
      <c r="E75" s="9">
        <v>1</v>
      </c>
      <c r="F75" s="7"/>
      <c r="G75" s="7"/>
      <c r="H75" s="84"/>
      <c r="I75" s="84"/>
      <c r="J75" s="84"/>
      <c r="K75" s="7"/>
      <c r="L75" s="88"/>
      <c r="M75" s="21"/>
      <c r="N75" s="7"/>
      <c r="O75" s="16"/>
      <c r="P75" s="39" t="s">
        <v>42</v>
      </c>
      <c r="Q75" s="97"/>
      <c r="R75" s="99"/>
    </row>
    <row r="76" spans="1:19" ht="43.8" customHeight="1" x14ac:dyDescent="0.3">
      <c r="A76" s="17" t="s">
        <v>175</v>
      </c>
      <c r="B76" s="10" t="s">
        <v>43</v>
      </c>
      <c r="C76" s="18">
        <f>SUM(D76:K76)</f>
        <v>1</v>
      </c>
      <c r="D76" s="9">
        <v>1</v>
      </c>
      <c r="E76" s="9"/>
      <c r="F76" s="7"/>
      <c r="G76" s="7"/>
      <c r="H76" s="84"/>
      <c r="I76" s="84"/>
      <c r="J76" s="84"/>
      <c r="K76" s="7"/>
      <c r="L76" s="88"/>
      <c r="M76" s="21"/>
      <c r="N76" s="7"/>
      <c r="O76" s="16"/>
      <c r="P76" s="36" t="s">
        <v>220</v>
      </c>
      <c r="Q76" s="97"/>
      <c r="R76" s="99"/>
    </row>
    <row r="77" spans="1:19" ht="58.2" customHeight="1" x14ac:dyDescent="0.3">
      <c r="A77" s="17" t="s">
        <v>193</v>
      </c>
      <c r="B77" s="10" t="s">
        <v>214</v>
      </c>
      <c r="C77" s="18">
        <f>SUM(D77:K77)</f>
        <v>1</v>
      </c>
      <c r="D77" s="9">
        <v>1</v>
      </c>
      <c r="E77" s="9"/>
      <c r="F77" s="7"/>
      <c r="G77" s="7"/>
      <c r="H77" s="84"/>
      <c r="I77" s="84"/>
      <c r="J77" s="9"/>
      <c r="K77" s="7"/>
      <c r="L77" s="88"/>
      <c r="M77" s="21"/>
      <c r="N77" s="7"/>
      <c r="O77" s="16"/>
      <c r="P77" s="36" t="s">
        <v>213</v>
      </c>
      <c r="Q77" s="97"/>
      <c r="R77" s="99"/>
    </row>
    <row r="78" spans="1:19" ht="38.4" customHeight="1" thickBot="1" x14ac:dyDescent="0.35">
      <c r="A78" s="17" t="s">
        <v>212</v>
      </c>
      <c r="B78" s="10" t="s">
        <v>196</v>
      </c>
      <c r="C78" s="18">
        <f>SUM(D78:K78)</f>
        <v>1</v>
      </c>
      <c r="D78" s="9">
        <v>1</v>
      </c>
      <c r="E78" s="9"/>
      <c r="F78" s="7"/>
      <c r="G78" s="7"/>
      <c r="H78" s="84"/>
      <c r="I78" s="84"/>
      <c r="J78" s="84"/>
      <c r="K78" s="7"/>
      <c r="L78" s="88"/>
      <c r="M78" s="21"/>
      <c r="N78" s="7"/>
      <c r="O78" s="16"/>
      <c r="P78" s="36"/>
      <c r="Q78" s="97"/>
      <c r="R78" s="99"/>
    </row>
    <row r="79" spans="1:19" ht="46.2" customHeight="1" x14ac:dyDescent="0.3">
      <c r="A79" s="13">
        <v>10</v>
      </c>
      <c r="B79" s="59" t="s">
        <v>230</v>
      </c>
      <c r="C79" s="8">
        <f>SUM(D79:K79)</f>
        <v>1</v>
      </c>
      <c r="D79" s="5">
        <f>SUM(D80:D81)</f>
        <v>1</v>
      </c>
      <c r="E79" s="5">
        <f>SUM(E80:E81)</f>
        <v>0</v>
      </c>
      <c r="F79" s="5">
        <f t="shared" ref="F79:K79" si="40">SUM(F80:F81)</f>
        <v>0</v>
      </c>
      <c r="G79" s="5">
        <f t="shared" si="40"/>
        <v>0</v>
      </c>
      <c r="H79" s="5">
        <f t="shared" si="40"/>
        <v>0</v>
      </c>
      <c r="I79" s="5">
        <f t="shared" si="40"/>
        <v>0</v>
      </c>
      <c r="J79" s="5">
        <f t="shared" si="40"/>
        <v>0</v>
      </c>
      <c r="K79" s="5">
        <f t="shared" si="40"/>
        <v>0</v>
      </c>
      <c r="L79" s="89">
        <f>SUM(L80:L81)</f>
        <v>5</v>
      </c>
      <c r="M79" s="19">
        <f>SUM(M81)</f>
        <v>0</v>
      </c>
      <c r="N79" s="6" t="s">
        <v>26</v>
      </c>
      <c r="O79" s="14" t="s">
        <v>26</v>
      </c>
      <c r="P79" s="78" t="s">
        <v>222</v>
      </c>
      <c r="Q79" s="104" t="s">
        <v>150</v>
      </c>
      <c r="R79" s="98" t="s">
        <v>62</v>
      </c>
    </row>
    <row r="80" spans="1:19" ht="44.4" customHeight="1" x14ac:dyDescent="0.3">
      <c r="A80" s="17" t="s">
        <v>149</v>
      </c>
      <c r="B80" s="60" t="s">
        <v>68</v>
      </c>
      <c r="C80" s="18">
        <f t="shared" ref="C80" si="41">SUM(D80:K80)</f>
        <v>0.5</v>
      </c>
      <c r="D80" s="9">
        <v>0.5</v>
      </c>
      <c r="E80" s="9"/>
      <c r="F80" s="9"/>
      <c r="G80" s="9"/>
      <c r="H80" s="18"/>
      <c r="I80" s="18"/>
      <c r="J80" s="18"/>
      <c r="K80" s="9"/>
      <c r="L80" s="88">
        <v>2</v>
      </c>
      <c r="M80" s="46"/>
      <c r="N80" s="45"/>
      <c r="O80" s="47"/>
      <c r="P80" s="74" t="s">
        <v>221</v>
      </c>
      <c r="Q80" s="105"/>
      <c r="R80" s="99"/>
    </row>
    <row r="81" spans="1:18" ht="44.4" customHeight="1" x14ac:dyDescent="0.3">
      <c r="A81" s="17" t="s">
        <v>216</v>
      </c>
      <c r="B81" s="60" t="s">
        <v>217</v>
      </c>
      <c r="C81" s="18">
        <f>SUM(D81:K81)</f>
        <v>0.5</v>
      </c>
      <c r="D81" s="9">
        <v>0.5</v>
      </c>
      <c r="E81" s="9"/>
      <c r="F81" s="9"/>
      <c r="G81" s="9"/>
      <c r="H81" s="18"/>
      <c r="I81" s="18"/>
      <c r="J81" s="18"/>
      <c r="K81" s="9"/>
      <c r="L81" s="88">
        <v>3</v>
      </c>
      <c r="M81" s="46"/>
      <c r="N81" s="45"/>
      <c r="O81" s="47"/>
      <c r="P81" s="95"/>
      <c r="Q81" s="105"/>
      <c r="R81" s="99"/>
    </row>
    <row r="82" spans="1:18" ht="43.2" customHeight="1" x14ac:dyDescent="0.3">
      <c r="A82" s="13">
        <v>11</v>
      </c>
      <c r="B82" s="59" t="s">
        <v>80</v>
      </c>
      <c r="C82" s="8">
        <f>SUM(D82:K82)</f>
        <v>0</v>
      </c>
      <c r="D82" s="5">
        <f>SUM(D83:D83)</f>
        <v>0</v>
      </c>
      <c r="E82" s="5">
        <f>SUM(E83:E83)</f>
        <v>0</v>
      </c>
      <c r="F82" s="5">
        <f t="shared" ref="F82:M82" si="42">SUM(F83:F83)</f>
        <v>0</v>
      </c>
      <c r="G82" s="5">
        <f t="shared" si="42"/>
        <v>0</v>
      </c>
      <c r="H82" s="5">
        <f t="shared" si="42"/>
        <v>0</v>
      </c>
      <c r="I82" s="5">
        <f t="shared" si="42"/>
        <v>0</v>
      </c>
      <c r="J82" s="5">
        <f t="shared" si="42"/>
        <v>0</v>
      </c>
      <c r="K82" s="5">
        <f t="shared" si="42"/>
        <v>0</v>
      </c>
      <c r="L82" s="89">
        <f t="shared" si="42"/>
        <v>1</v>
      </c>
      <c r="M82" s="19">
        <f t="shared" si="42"/>
        <v>0</v>
      </c>
      <c r="N82" s="6" t="s">
        <v>26</v>
      </c>
      <c r="O82" s="14" t="s">
        <v>26</v>
      </c>
      <c r="P82" s="74" t="s">
        <v>223</v>
      </c>
      <c r="Q82" s="104" t="s">
        <v>150</v>
      </c>
      <c r="R82" s="98" t="s">
        <v>62</v>
      </c>
    </row>
    <row r="83" spans="1:18" ht="43.2" customHeight="1" thickBot="1" x14ac:dyDescent="0.35">
      <c r="A83" s="17" t="s">
        <v>176</v>
      </c>
      <c r="B83" s="60" t="s">
        <v>215</v>
      </c>
      <c r="C83" s="18">
        <f t="shared" ref="C83" si="43">SUM(D83:K83)</f>
        <v>0</v>
      </c>
      <c r="D83" s="9"/>
      <c r="E83" s="9"/>
      <c r="F83" s="7"/>
      <c r="G83" s="7"/>
      <c r="H83" s="84"/>
      <c r="I83" s="84"/>
      <c r="J83" s="84"/>
      <c r="K83" s="7"/>
      <c r="L83" s="88">
        <v>1</v>
      </c>
      <c r="M83" s="46"/>
      <c r="N83" s="7"/>
      <c r="O83" s="16"/>
      <c r="P83" s="94"/>
      <c r="Q83" s="105"/>
      <c r="R83" s="99"/>
    </row>
    <row r="84" spans="1:18" s="1" customFormat="1" ht="30.6" customHeight="1" thickBot="1" x14ac:dyDescent="0.35">
      <c r="A84" s="22"/>
      <c r="B84" s="23" t="s">
        <v>24</v>
      </c>
      <c r="C84" s="24" t="s">
        <v>26</v>
      </c>
      <c r="D84" s="25">
        <f t="shared" ref="D84:M84" si="44">D69+D63+D50+D46+D31+D27+D20+D66+D39+D82+D79+D59</f>
        <v>146</v>
      </c>
      <c r="E84" s="25">
        <f t="shared" si="44"/>
        <v>6.5</v>
      </c>
      <c r="F84" s="25">
        <f t="shared" si="44"/>
        <v>38</v>
      </c>
      <c r="G84" s="25">
        <f t="shared" si="44"/>
        <v>2</v>
      </c>
      <c r="H84" s="25">
        <f t="shared" si="44"/>
        <v>5.5</v>
      </c>
      <c r="I84" s="25">
        <f t="shared" si="44"/>
        <v>3</v>
      </c>
      <c r="J84" s="25">
        <f t="shared" si="44"/>
        <v>1</v>
      </c>
      <c r="K84" s="25">
        <f t="shared" si="44"/>
        <v>10</v>
      </c>
      <c r="L84" s="57">
        <f t="shared" si="44"/>
        <v>111</v>
      </c>
      <c r="M84" s="92">
        <f t="shared" si="44"/>
        <v>42</v>
      </c>
      <c r="N84" s="26"/>
      <c r="O84" s="26"/>
      <c r="P84" s="39"/>
      <c r="Q84" s="10"/>
      <c r="R84" s="10"/>
    </row>
    <row r="85" spans="1:18" s="1" customFormat="1" ht="78.599999999999994" customHeight="1" thickBot="1" x14ac:dyDescent="0.35">
      <c r="B85" s="11" t="s">
        <v>159</v>
      </c>
      <c r="C85" s="12">
        <f>SUM(D84:K84)</f>
        <v>212</v>
      </c>
      <c r="D85" s="32" t="s">
        <v>143</v>
      </c>
      <c r="E85" s="32" t="s">
        <v>93</v>
      </c>
      <c r="F85" s="32" t="s">
        <v>45</v>
      </c>
      <c r="G85" s="32" t="s">
        <v>144</v>
      </c>
      <c r="H85" s="33" t="s">
        <v>145</v>
      </c>
      <c r="I85" s="33" t="s">
        <v>198</v>
      </c>
      <c r="J85" s="33" t="s">
        <v>46</v>
      </c>
      <c r="K85" s="33" t="s">
        <v>146</v>
      </c>
      <c r="L85" s="56" t="s">
        <v>147</v>
      </c>
      <c r="M85" s="93" t="s">
        <v>205</v>
      </c>
      <c r="Q85" s="10"/>
      <c r="R85" s="10"/>
    </row>
    <row r="86" spans="1:18" ht="72.599999999999994" customHeight="1" thickBot="1" x14ac:dyDescent="0.35">
      <c r="B86" s="61" t="s">
        <v>194</v>
      </c>
      <c r="C86" s="62">
        <f>SUM(D84:L84)</f>
        <v>323</v>
      </c>
    </row>
    <row r="87" spans="1:18" ht="90" customHeight="1" x14ac:dyDescent="0.3">
      <c r="B87" s="79" t="s">
        <v>228</v>
      </c>
      <c r="C87" s="80">
        <f>SUM(D84:M84)</f>
        <v>365</v>
      </c>
      <c r="I87" s="85"/>
      <c r="J87" s="85"/>
      <c r="K87"/>
      <c r="M87"/>
    </row>
    <row r="88" spans="1:18" ht="30" customHeight="1" x14ac:dyDescent="0.3">
      <c r="I88" s="85"/>
      <c r="J88" s="85"/>
      <c r="K88"/>
      <c r="M88"/>
      <c r="P88"/>
      <c r="Q88"/>
      <c r="R88"/>
    </row>
  </sheetData>
  <mergeCells count="25">
    <mergeCell ref="Q69:Q78"/>
    <mergeCell ref="R69:R78"/>
    <mergeCell ref="Q82:Q83"/>
    <mergeCell ref="R82:R83"/>
    <mergeCell ref="Q50:Q58"/>
    <mergeCell ref="R50:R58"/>
    <mergeCell ref="Q63:Q65"/>
    <mergeCell ref="R63:R65"/>
    <mergeCell ref="Q66:Q68"/>
    <mergeCell ref="R66:R68"/>
    <mergeCell ref="Q59:Q62"/>
    <mergeCell ref="R59:R62"/>
    <mergeCell ref="Q79:Q81"/>
    <mergeCell ref="R79:R81"/>
    <mergeCell ref="Q31:Q38"/>
    <mergeCell ref="R31:R38"/>
    <mergeCell ref="Q39:Q45"/>
    <mergeCell ref="R39:R45"/>
    <mergeCell ref="Q46:Q49"/>
    <mergeCell ref="R46:R49"/>
    <mergeCell ref="Q20:Q26"/>
    <mergeCell ref="R20:R26"/>
    <mergeCell ref="A18:O18"/>
    <mergeCell ref="R27:R30"/>
    <mergeCell ref="Q27:Q30"/>
  </mergeCells>
  <phoneticPr fontId="15" type="noConversion"/>
  <pageMargins left="0.25" right="0.25" top="0.75" bottom="0.75" header="0.3" footer="0.3"/>
  <pageSetup paperSize="8" scale="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HIVERT</dc:creator>
  <cp:lastModifiedBy>Jean  HIVERT</cp:lastModifiedBy>
  <cp:lastPrinted>2022-11-16T05:29:52Z</cp:lastPrinted>
  <dcterms:created xsi:type="dcterms:W3CDTF">2015-12-08T14:50:59Z</dcterms:created>
  <dcterms:modified xsi:type="dcterms:W3CDTF">2024-02-14T07:19:01Z</dcterms:modified>
</cp:coreProperties>
</file>